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40" activeTab="0"/>
  </bookViews>
  <sheets>
    <sheet name="城市公交2017-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<sst xmlns="http://schemas.openxmlformats.org/spreadsheetml/2006/main" count="23" uniqueCount="23">
  <si>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中山市城市公交车2018年度成品油价格补助资金（20%涨价补助）分配表</t>
  </si>
  <si>
    <t>制表单位（盖章）：中山市交通运输局</t>
  </si>
  <si>
    <t>日期:2020年2月21日</t>
  </si>
  <si>
    <t>序号</t>
  </si>
  <si>
    <t>公司名称</t>
  </si>
  <si>
    <t>①                    本次下达2018年20%涨价补助（元）</t>
  </si>
  <si>
    <t>②                   已预拨付2018年第一批补助（元）</t>
  </si>
  <si>
    <t>③=①+②                     全市2018年补助（元）</t>
  </si>
  <si>
    <t>④                     2018年“∑单车标台*公里”（省油补系统统计，不含LNG)</t>
  </si>
  <si>
    <t>⑤                  各企业“∑单车标台*公里”占全市比例（%，四舍五入）</t>
  </si>
  <si>
    <t>⑥=③*⑤              全年应获补助（元）</t>
  </si>
  <si>
    <t>⑦=⑥-②     核减已预拨本次实际补助（元）</t>
  </si>
  <si>
    <t>备注</t>
  </si>
  <si>
    <t>中山市公共交通运输集团有限公司</t>
  </si>
  <si>
    <t>中山市中南公共汽车有限公司</t>
  </si>
  <si>
    <t>中山市小榄公共汽车有限公司</t>
  </si>
  <si>
    <t>多预拨1,610,089元，在2018年新能源补助资金中扣减</t>
  </si>
  <si>
    <t>小计（元）</t>
  </si>
  <si>
    <t>备注：1、本次下达的补助为2018年20%涨价补助；已拨付2018年第一批补助包含2018年费改税、2018年80%涨价补助部分。</t>
  </si>
  <si>
    <t xml:space="preserve">      2、补助年度内参与运营的、以汽油或柴油为燃料的公交车辆,不补助LNG公交车辆及未参与运营的公交车辆（即营运天数、营运里程为零）。</t>
  </si>
  <si>
    <t xml:space="preserve">      3、统筹分配全年应获补助资金、本次下达补助资金；即各公司本次应获补助资金=各企业“∑单车标台*公里”占全市比例×全市2018年补助资金-已预拨补助资金。</t>
  </si>
  <si>
    <t xml:space="preserve">      4、下达补助资金为9,350,226元，实际需补助资金10,960,315元，缺口1,610,089元，原因是按全年统计2018年多预拨小榄公汽公司1,610,089元。因此，在小榄</t>
  </si>
  <si>
    <t xml:space="preserve">      公汽公司2018年新能源补助资金中扣减1,610,089元，用于弥补资金缺口，并补助市公交集团。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</si>
</sst>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</numFmts>
  <fonts count="44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b/>
      <sz val="18"/>
      <name val="仿宋_GB2312"/>
      <family val="3"/>
    </font>
    <font>
      <sz val="14"/>
      <name val="仿宋_GB2312"/>
      <family val="3"/>
    </font>
    <font>
      <sz val="10.5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176" fontId="6" fillId="0" borderId="10" xfId="0" applyNumberFormat="1" applyFont="1" applyFill="1" applyBorder="1" applyAlignment="1">
      <alignment horizontal="right" vertical="center" wrapText="1" shrinkToFit="1"/>
    </xf>
    <xf numFmtId="177" fontId="6" fillId="0" borderId="10" xfId="0" applyNumberFormat="1" applyFont="1" applyFill="1" applyBorder="1" applyAlignment="1">
      <alignment horizontal="right" vertical="center" wrapText="1" shrinkToFit="1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C1">
      <selection activeCell="I3" sqref="I3:J3"/>
    </sheetView>
  </sheetViews>
  <sheetFormatPr defaultColWidth="9.00390625" defaultRowHeight="14.25"/>
  <cols>
    <col min="1" max="1" width="6.125" style="0" customWidth="1"/>
    <col min="2" max="2" width="25.875" style="0" customWidth="1"/>
    <col min="3" max="3" width="17.625" style="0" customWidth="1"/>
    <col min="4" max="4" width="18.00390625" style="0" customWidth="1"/>
    <col min="5" max="5" width="18.625" style="0" customWidth="1"/>
    <col min="6" max="6" width="18.50390625" style="0" customWidth="1"/>
    <col min="7" max="7" width="17.75390625" style="0" customWidth="1"/>
    <col min="8" max="8" width="18.125" style="0" customWidth="1"/>
    <col min="9" max="9" width="17.25390625" style="0" customWidth="1"/>
    <col min="10" max="10" width="32.375" style="0" customWidth="1"/>
  </cols>
  <sheetData>
    <row r="1" ht="14.25">
      <c r="A1" s="1"/>
    </row>
    <row r="2" spans="1:10" ht="4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39" customHeight="1">
      <c r="A3" s="3" t="s">
        <v>1</v>
      </c>
      <c r="B3" s="3"/>
      <c r="C3" s="3"/>
      <c r="D3" s="3"/>
      <c r="E3" s="3"/>
      <c r="F3" s="4"/>
      <c r="G3" s="5"/>
      <c r="H3" s="5"/>
      <c r="I3" s="25" t="s">
        <v>2</v>
      </c>
      <c r="J3" s="25"/>
    </row>
    <row r="4" spans="1:6" ht="22.5">
      <c r="A4" s="6"/>
      <c r="B4" s="6"/>
      <c r="C4" s="6"/>
      <c r="D4" s="6"/>
      <c r="E4" s="6"/>
      <c r="F4" s="6"/>
    </row>
    <row r="5" spans="1:10" ht="35.25" customHeight="1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10" t="s">
        <v>10</v>
      </c>
      <c r="I5" s="10" t="s">
        <v>11</v>
      </c>
      <c r="J5" s="8" t="s">
        <v>12</v>
      </c>
    </row>
    <row r="6" spans="1:10" ht="35.25" customHeight="1">
      <c r="A6" s="7"/>
      <c r="B6" s="7"/>
      <c r="C6" s="8"/>
      <c r="D6" s="8"/>
      <c r="E6" s="11"/>
      <c r="F6" s="8"/>
      <c r="G6" s="8"/>
      <c r="H6" s="12"/>
      <c r="I6" s="12"/>
      <c r="J6" s="8"/>
    </row>
    <row r="7" spans="1:10" ht="38.25" customHeight="1">
      <c r="A7" s="7"/>
      <c r="B7" s="7"/>
      <c r="C7" s="8"/>
      <c r="D7" s="8"/>
      <c r="E7" s="13"/>
      <c r="F7" s="8"/>
      <c r="G7" s="8"/>
      <c r="H7" s="14"/>
      <c r="I7" s="14"/>
      <c r="J7" s="8"/>
    </row>
    <row r="8" spans="1:10" ht="38.25" customHeight="1">
      <c r="A8" s="15">
        <v>1</v>
      </c>
      <c r="B8" s="16" t="s">
        <v>13</v>
      </c>
      <c r="C8" s="17"/>
      <c r="D8" s="17">
        <v>50733700</v>
      </c>
      <c r="E8" s="17"/>
      <c r="F8" s="17">
        <v>34761002.99</v>
      </c>
      <c r="G8" s="17">
        <f aca="true" t="shared" si="0" ref="G8:G10">F8/F11*100</f>
        <v>92.81687643643856</v>
      </c>
      <c r="H8" s="17">
        <v>61353399</v>
      </c>
      <c r="I8" s="17">
        <f>H8-D8</f>
        <v>10619699</v>
      </c>
      <c r="J8" s="17"/>
    </row>
    <row r="9" spans="1:10" ht="38.25" customHeight="1">
      <c r="A9" s="15">
        <v>2</v>
      </c>
      <c r="B9" s="16" t="s">
        <v>14</v>
      </c>
      <c r="C9" s="17"/>
      <c r="D9" s="17">
        <v>743413</v>
      </c>
      <c r="E9" s="17"/>
      <c r="F9" s="18">
        <v>615393.18</v>
      </c>
      <c r="G9" s="17">
        <f>F9/F11*100</f>
        <v>1.6431882809687306</v>
      </c>
      <c r="H9" s="17">
        <v>1084029</v>
      </c>
      <c r="I9" s="17">
        <f>H9-D9</f>
        <v>340616</v>
      </c>
      <c r="J9" s="17"/>
    </row>
    <row r="10" spans="1:10" ht="38.25" customHeight="1">
      <c r="A10" s="15">
        <v>3</v>
      </c>
      <c r="B10" s="16" t="s">
        <v>15</v>
      </c>
      <c r="C10" s="17"/>
      <c r="D10" s="17">
        <v>5271992</v>
      </c>
      <c r="E10" s="17"/>
      <c r="F10" s="17">
        <v>2074770.39</v>
      </c>
      <c r="G10" s="17">
        <f>F10/F11*100</f>
        <v>5.539935282592703</v>
      </c>
      <c r="H10" s="17">
        <v>3661903</v>
      </c>
      <c r="I10" s="18">
        <f>H10-D10</f>
        <v>-1610089</v>
      </c>
      <c r="J10" s="26" t="s">
        <v>16</v>
      </c>
    </row>
    <row r="11" spans="1:10" ht="30" customHeight="1">
      <c r="A11" s="7" t="s">
        <v>17</v>
      </c>
      <c r="B11" s="7"/>
      <c r="C11" s="17">
        <v>9350226</v>
      </c>
      <c r="D11" s="17">
        <v>56749105</v>
      </c>
      <c r="E11" s="17">
        <f>C11+D11</f>
        <v>66099331</v>
      </c>
      <c r="F11" s="17">
        <f>SUM(F8:F10)</f>
        <v>37451166.56</v>
      </c>
      <c r="G11" s="17">
        <v>100</v>
      </c>
      <c r="H11" s="17">
        <f>SUM(H8:H10)</f>
        <v>66099331</v>
      </c>
      <c r="I11" s="17">
        <f>SUM(I8:I10)</f>
        <v>9350226</v>
      </c>
      <c r="J11" s="17"/>
    </row>
    <row r="12" spans="3:5" ht="14.25">
      <c r="C12" s="19"/>
      <c r="D12" s="19"/>
      <c r="E12" s="19"/>
    </row>
    <row r="13" spans="2:10" ht="28.5" customHeight="1">
      <c r="B13" s="20" t="s">
        <v>18</v>
      </c>
      <c r="C13" s="21"/>
      <c r="D13" s="21"/>
      <c r="E13" s="21"/>
      <c r="F13" s="21"/>
      <c r="G13" s="21"/>
      <c r="H13" s="21"/>
      <c r="I13" s="21"/>
      <c r="J13" s="21"/>
    </row>
    <row r="14" spans="2:10" ht="29.25" customHeight="1">
      <c r="B14" s="22" t="s">
        <v>19</v>
      </c>
      <c r="C14" s="22"/>
      <c r="D14" s="22"/>
      <c r="E14" s="22"/>
      <c r="F14" s="22"/>
      <c r="G14" s="22"/>
      <c r="H14" s="22"/>
      <c r="I14" s="22"/>
      <c r="J14" s="22"/>
    </row>
    <row r="15" spans="2:10" ht="28.5" customHeight="1">
      <c r="B15" s="23" t="s">
        <v>20</v>
      </c>
      <c r="C15" s="23"/>
      <c r="D15" s="23"/>
      <c r="E15" s="23"/>
      <c r="F15" s="23"/>
      <c r="G15" s="23"/>
      <c r="H15" s="23"/>
      <c r="I15" s="23"/>
      <c r="J15" s="23"/>
    </row>
    <row r="16" spans="2:10" ht="28.5" customHeight="1">
      <c r="B16" s="23" t="s">
        <v>21</v>
      </c>
      <c r="C16" s="23"/>
      <c r="D16" s="23"/>
      <c r="E16" s="23"/>
      <c r="F16" s="23"/>
      <c r="G16" s="23"/>
      <c r="H16" s="23"/>
      <c r="I16" s="23"/>
      <c r="J16" s="23"/>
    </row>
    <row r="17" spans="2:10" ht="18" customHeight="1">
      <c r="B17" s="20" t="s">
        <v>22</v>
      </c>
      <c r="C17" s="24"/>
      <c r="D17" s="24"/>
      <c r="E17" s="24"/>
      <c r="F17" s="24"/>
      <c r="G17" s="24"/>
      <c r="H17" s="24"/>
      <c r="I17" s="24"/>
      <c r="J17" s="24"/>
    </row>
    <row r="18" ht="18" customHeight="1"/>
    <row r="19" ht="17.25" customHeight="1"/>
  </sheetData>
  <sheetProtection/>
  <mergeCells count="20">
    <mergeCell ref="A2:J2"/>
    <mergeCell ref="A3:D3"/>
    <mergeCell ref="I3:J3"/>
    <mergeCell ref="A4:B4"/>
    <mergeCell ref="A11:B11"/>
    <mergeCell ref="B13:J13"/>
    <mergeCell ref="B14:J14"/>
    <mergeCell ref="B15:J15"/>
    <mergeCell ref="B16:J16"/>
    <mergeCell ref="B17:J1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/>
  <pageMargins left="0.31" right="0.31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a</cp:lastModifiedBy>
  <cp:lastPrinted>2017-08-16T05:46:27Z</cp:lastPrinted>
  <dcterms:created xsi:type="dcterms:W3CDTF">2001-09-17T01:25:39Z</dcterms:created>
  <dcterms:modified xsi:type="dcterms:W3CDTF">2020-02-25T10:40:22Z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