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市场运行监测" sheetId="10" r:id="rId1"/>
    <sheet name="客流地区分布" sheetId="11" r:id="rId2"/>
    <sheet name="客运站运行监测" sheetId="12" r:id="rId3"/>
  </sheets>
  <calcPr calcId="144525" concurrentCalc="0"/>
</workbook>
</file>

<file path=xl/sharedStrings.xml><?xml version="1.0" encoding="utf-8"?>
<sst xmlns="http://schemas.openxmlformats.org/spreadsheetml/2006/main" count="235" uniqueCount="188">
  <si>
    <t>表1</t>
  </si>
  <si>
    <t>中山市道路客运行业市场运行监测指标统计表</t>
  </si>
  <si>
    <t>统计周期：2022年7-12月份</t>
  </si>
  <si>
    <t>序号</t>
  </si>
  <si>
    <t>一级指标</t>
  </si>
  <si>
    <t>二级指标</t>
  </si>
  <si>
    <t>三级指标</t>
  </si>
  <si>
    <t>指标数</t>
  </si>
  <si>
    <t>7月份</t>
  </si>
  <si>
    <t>8月份</t>
  </si>
  <si>
    <t>9月份</t>
  </si>
  <si>
    <t>10月份</t>
  </si>
  <si>
    <t>11月份</t>
  </si>
  <si>
    <t>12月份</t>
  </si>
  <si>
    <t>综合</t>
  </si>
  <si>
    <t>a1</t>
  </si>
  <si>
    <t>行业概况
（运能指标）</t>
  </si>
  <si>
    <t>客运企业（家）</t>
  </si>
  <si>
    <t>——</t>
  </si>
  <si>
    <t>a2</t>
  </si>
  <si>
    <t>客运指标数（个）</t>
  </si>
  <si>
    <t>a3</t>
  </si>
  <si>
    <t xml:space="preserve">    其中：</t>
  </si>
  <si>
    <t>省际班车指标</t>
  </si>
  <si>
    <t>a4</t>
  </si>
  <si>
    <t>市际班车指标</t>
  </si>
  <si>
    <t>a5</t>
  </si>
  <si>
    <t>市际包车指标</t>
  </si>
  <si>
    <t>a6</t>
  </si>
  <si>
    <t>市内包车指标</t>
  </si>
  <si>
    <t>a7</t>
  </si>
  <si>
    <t>营运客车（辆）</t>
  </si>
  <si>
    <t>a8</t>
  </si>
  <si>
    <t>座位数（个）</t>
  </si>
  <si>
    <t>a9</t>
  </si>
  <si>
    <t>行业运营
（市场指标）</t>
  </si>
  <si>
    <t>日均在营运车辆数（辆）</t>
  </si>
  <si>
    <t>a10</t>
  </si>
  <si>
    <t>统计周期客运总量（人次）</t>
  </si>
  <si>
    <t>a11</t>
  </si>
  <si>
    <t>班车</t>
  </si>
  <si>
    <t>a12</t>
  </si>
  <si>
    <t>包车</t>
  </si>
  <si>
    <t>a13</t>
  </si>
  <si>
    <t>互联网班车
（定制客运）</t>
  </si>
  <si>
    <t>a14</t>
  </si>
  <si>
    <t>互联网包车</t>
  </si>
  <si>
    <t>a15</t>
  </si>
  <si>
    <t>日均客运量（人次）</t>
  </si>
  <si>
    <t>a16</t>
  </si>
  <si>
    <t>a17</t>
  </si>
  <si>
    <t>a18</t>
  </si>
  <si>
    <t>a19</t>
  </si>
  <si>
    <t>a20</t>
  </si>
  <si>
    <t>行业状况分析
（决策指标）</t>
  </si>
  <si>
    <t>指标利用率</t>
  </si>
  <si>
    <t>a21</t>
  </si>
  <si>
    <t>出车率</t>
  </si>
  <si>
    <t>a22</t>
  </si>
  <si>
    <t>运能利用率</t>
  </si>
  <si>
    <t>说明：指标利用率=营运车辆总数÷指标总数；出车率=日均营运车辆数÷营运车总数；运能利用率=日均客运量÷座位总数。</t>
  </si>
  <si>
    <t>表2</t>
  </si>
  <si>
    <t>中山市道路客运行业客流地区分布指标统计表</t>
  </si>
  <si>
    <t>一级
指标</t>
  </si>
  <si>
    <t>二级
指标</t>
  </si>
  <si>
    <t>客运量（人次）</t>
  </si>
  <si>
    <t>占比（%）</t>
  </si>
  <si>
    <t>说明</t>
  </si>
  <si>
    <t>b1</t>
  </si>
  <si>
    <t>广东</t>
  </si>
  <si>
    <t>b2</t>
  </si>
  <si>
    <t>其中：</t>
  </si>
  <si>
    <t>广州</t>
  </si>
  <si>
    <t>该部分统计反映中山至广东省内各地市客运量的占比情况</t>
  </si>
  <si>
    <t>b3</t>
  </si>
  <si>
    <t>深圳</t>
  </si>
  <si>
    <t>b4</t>
  </si>
  <si>
    <t>珠海</t>
  </si>
  <si>
    <t>b5</t>
  </si>
  <si>
    <t>汕头</t>
  </si>
  <si>
    <t>b6</t>
  </si>
  <si>
    <t>佛山</t>
  </si>
  <si>
    <t>b7</t>
  </si>
  <si>
    <t>韶关</t>
  </si>
  <si>
    <t>b8</t>
  </si>
  <si>
    <t>湛江</t>
  </si>
  <si>
    <t>b9</t>
  </si>
  <si>
    <t>肇庆</t>
  </si>
  <si>
    <t>b10</t>
  </si>
  <si>
    <t>江门</t>
  </si>
  <si>
    <t>b11</t>
  </si>
  <si>
    <t>茂名</t>
  </si>
  <si>
    <t>b12</t>
  </si>
  <si>
    <t>惠州</t>
  </si>
  <si>
    <t>b13</t>
  </si>
  <si>
    <t>梅州</t>
  </si>
  <si>
    <t>b14</t>
  </si>
  <si>
    <t>汕尾</t>
  </si>
  <si>
    <t>b15</t>
  </si>
  <si>
    <t>河源</t>
  </si>
  <si>
    <t>b16</t>
  </si>
  <si>
    <t>阳江</t>
  </si>
  <si>
    <t>b17</t>
  </si>
  <si>
    <t>清远</t>
  </si>
  <si>
    <t>b18</t>
  </si>
  <si>
    <t>东莞</t>
  </si>
  <si>
    <t>b19</t>
  </si>
  <si>
    <t>中山</t>
  </si>
  <si>
    <t>b20</t>
  </si>
  <si>
    <t>潮州</t>
  </si>
  <si>
    <t>b21</t>
  </si>
  <si>
    <t>揭阳</t>
  </si>
  <si>
    <t>b22</t>
  </si>
  <si>
    <t>云浮</t>
  </si>
  <si>
    <t>b23</t>
  </si>
  <si>
    <t>广西</t>
  </si>
  <si>
    <t>b24</t>
  </si>
  <si>
    <t>湖南</t>
  </si>
  <si>
    <t>b25</t>
  </si>
  <si>
    <t>江西</t>
  </si>
  <si>
    <t>b26</t>
  </si>
  <si>
    <t>湖北</t>
  </si>
  <si>
    <t>b27</t>
  </si>
  <si>
    <t>贵州</t>
  </si>
  <si>
    <t>b28</t>
  </si>
  <si>
    <t>四川</t>
  </si>
  <si>
    <t>b29</t>
  </si>
  <si>
    <t>云南</t>
  </si>
  <si>
    <t>b30</t>
  </si>
  <si>
    <t>福建</t>
  </si>
  <si>
    <t>b31</t>
  </si>
  <si>
    <t>海南</t>
  </si>
  <si>
    <t>b32</t>
  </si>
  <si>
    <t>安徽</t>
  </si>
  <si>
    <t>b33</t>
  </si>
  <si>
    <t>其他</t>
  </si>
  <si>
    <t>统计周期客运总量</t>
  </si>
  <si>
    <t>-</t>
  </si>
  <si>
    <t>表3</t>
  </si>
  <si>
    <t>中山市汽车客运站运行监测指标统计表</t>
  </si>
  <si>
    <t>统计周期：2022年7-12月</t>
  </si>
  <si>
    <t>日均发送量（人次）</t>
  </si>
  <si>
    <t>c1</t>
  </si>
  <si>
    <t>汽车客运站（个）</t>
  </si>
  <si>
    <t>c2</t>
  </si>
  <si>
    <t>一级站</t>
  </si>
  <si>
    <t>c3</t>
  </si>
  <si>
    <t>二级站</t>
  </si>
  <si>
    <t>c4</t>
  </si>
  <si>
    <t>三级站</t>
  </si>
  <si>
    <t>c5</t>
  </si>
  <si>
    <t>便捷站</t>
  </si>
  <si>
    <t>c6</t>
  </si>
  <si>
    <t>配客点</t>
  </si>
  <si>
    <t>c7</t>
  </si>
  <si>
    <t>发送量（人次）</t>
  </si>
  <si>
    <t>c8</t>
  </si>
  <si>
    <t>市汽车客运站</t>
  </si>
  <si>
    <t>c9</t>
  </si>
  <si>
    <t>小榄车站</t>
  </si>
  <si>
    <t>c10</t>
  </si>
  <si>
    <t>三乡中心车站</t>
  </si>
  <si>
    <t>c12</t>
  </si>
  <si>
    <t>坦洲金斗湾车站</t>
  </si>
  <si>
    <t>c13</t>
  </si>
  <si>
    <t>民众大骏车站</t>
  </si>
  <si>
    <t>c14</t>
  </si>
  <si>
    <t>大涌车站</t>
  </si>
  <si>
    <t>c16</t>
  </si>
  <si>
    <t>港口星晨配客点</t>
  </si>
  <si>
    <t>c18</t>
  </si>
  <si>
    <t>国生配客点</t>
  </si>
  <si>
    <t>c19</t>
  </si>
  <si>
    <t>西区候机楼</t>
  </si>
  <si>
    <t>c20</t>
  </si>
  <si>
    <t>三乡雅居乐配客点</t>
  </si>
  <si>
    <t>c21</t>
  </si>
  <si>
    <t>板芙安达配客点</t>
  </si>
  <si>
    <t>c22</t>
  </si>
  <si>
    <t>富安配客点</t>
  </si>
  <si>
    <t>c23</t>
  </si>
  <si>
    <t>小榄候机楼</t>
  </si>
  <si>
    <t>c24</t>
  </si>
  <si>
    <t>古镇候机楼</t>
  </si>
  <si>
    <t>c25</t>
  </si>
  <si>
    <t>东升候机楼</t>
  </si>
  <si>
    <t>c26</t>
  </si>
  <si>
    <t>东升升茂配客点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</si>
</sst>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10" sqref="I10"/>
    </sheetView>
  </sheetViews>
  <sheetFormatPr defaultColWidth="9" defaultRowHeight="13.5"/>
  <cols>
    <col min="1" max="1" width="6" customWidth="1"/>
    <col min="2" max="2" width="13.8833333333333" customWidth="1"/>
    <col min="3" max="3" width="10.775" customWidth="1"/>
    <col min="4" max="4" width="17" customWidth="1"/>
    <col min="5" max="10" width="12.1083333333333" customWidth="1"/>
    <col min="11" max="11" width="15.8916666666667" customWidth="1"/>
  </cols>
  <sheetData>
    <row r="1" spans="1:1">
      <c r="A1" t="s">
        <v>0</v>
      </c>
    </row>
    <row r="2" ht="40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3.25" customHeight="1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0.1" customHeight="1" spans="1:11">
      <c r="A4" s="3" t="s">
        <v>3</v>
      </c>
      <c r="B4" s="3" t="s">
        <v>4</v>
      </c>
      <c r="C4" s="3" t="s">
        <v>5</v>
      </c>
      <c r="D4" s="3" t="s">
        <v>6</v>
      </c>
      <c r="E4" s="8" t="s">
        <v>7</v>
      </c>
      <c r="F4" s="8"/>
      <c r="G4" s="8"/>
      <c r="H4" s="8"/>
      <c r="I4" s="8"/>
      <c r="J4" s="8"/>
      <c r="K4" s="8"/>
    </row>
    <row r="5" ht="20.1" customHeight="1" spans="1:11">
      <c r="A5" s="6"/>
      <c r="B5" s="6"/>
      <c r="C5" s="6"/>
      <c r="D5" s="6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</row>
    <row r="6" ht="16" customHeight="1" spans="1:11">
      <c r="A6" s="8" t="s">
        <v>15</v>
      </c>
      <c r="B6" s="21" t="s">
        <v>16</v>
      </c>
      <c r="C6" s="29" t="s">
        <v>17</v>
      </c>
      <c r="D6" s="30"/>
      <c r="E6" s="18">
        <v>30</v>
      </c>
      <c r="F6" s="18">
        <v>30</v>
      </c>
      <c r="G6" s="18">
        <v>30</v>
      </c>
      <c r="H6" s="18">
        <v>30</v>
      </c>
      <c r="I6" s="18">
        <v>30</v>
      </c>
      <c r="J6" s="33">
        <v>29</v>
      </c>
      <c r="K6" s="8" t="s">
        <v>18</v>
      </c>
    </row>
    <row r="7" ht="16" customHeight="1" spans="1:11">
      <c r="A7" s="8" t="s">
        <v>19</v>
      </c>
      <c r="B7" s="31"/>
      <c r="C7" s="29" t="s">
        <v>20</v>
      </c>
      <c r="D7" s="30"/>
      <c r="E7" s="18">
        <v>1122</v>
      </c>
      <c r="F7" s="18">
        <v>1206</v>
      </c>
      <c r="G7" s="18">
        <v>1206</v>
      </c>
      <c r="H7" s="18">
        <v>1206</v>
      </c>
      <c r="I7" s="18">
        <v>1206</v>
      </c>
      <c r="J7" s="33">
        <v>1018</v>
      </c>
      <c r="K7" s="8" t="s">
        <v>18</v>
      </c>
    </row>
    <row r="8" ht="16" customHeight="1" spans="1:11">
      <c r="A8" s="8" t="s">
        <v>21</v>
      </c>
      <c r="B8" s="31"/>
      <c r="C8" s="25" t="s">
        <v>22</v>
      </c>
      <c r="D8" s="8" t="s">
        <v>23</v>
      </c>
      <c r="E8" s="18">
        <v>59</v>
      </c>
      <c r="F8" s="18">
        <v>94</v>
      </c>
      <c r="G8" s="32">
        <v>94</v>
      </c>
      <c r="H8" s="32">
        <v>94</v>
      </c>
      <c r="I8" s="32">
        <v>94</v>
      </c>
      <c r="J8" s="32">
        <v>73</v>
      </c>
      <c r="K8" s="8" t="s">
        <v>18</v>
      </c>
    </row>
    <row r="9" ht="16" customHeight="1" spans="1:11">
      <c r="A9" s="8" t="s">
        <v>24</v>
      </c>
      <c r="B9" s="31"/>
      <c r="C9" s="25"/>
      <c r="D9" s="8" t="s">
        <v>25</v>
      </c>
      <c r="E9" s="18">
        <v>201</v>
      </c>
      <c r="F9" s="18">
        <v>202</v>
      </c>
      <c r="G9" s="32">
        <v>202</v>
      </c>
      <c r="H9" s="32">
        <v>202</v>
      </c>
      <c r="I9" s="32">
        <v>202</v>
      </c>
      <c r="J9" s="32">
        <v>104</v>
      </c>
      <c r="K9" s="8" t="s">
        <v>18</v>
      </c>
    </row>
    <row r="10" ht="16" customHeight="1" spans="1:11">
      <c r="A10" s="8" t="s">
        <v>26</v>
      </c>
      <c r="B10" s="31"/>
      <c r="C10" s="25"/>
      <c r="D10" s="8" t="s">
        <v>27</v>
      </c>
      <c r="E10" s="18">
        <v>834</v>
      </c>
      <c r="F10" s="18">
        <v>882</v>
      </c>
      <c r="G10" s="32">
        <v>882</v>
      </c>
      <c r="H10" s="32">
        <v>882</v>
      </c>
      <c r="I10" s="32">
        <v>882</v>
      </c>
      <c r="J10" s="32">
        <v>813</v>
      </c>
      <c r="K10" s="8" t="s">
        <v>18</v>
      </c>
    </row>
    <row r="11" ht="16" customHeight="1" spans="1:11">
      <c r="A11" s="8" t="s">
        <v>28</v>
      </c>
      <c r="B11" s="31"/>
      <c r="C11" s="25"/>
      <c r="D11" s="8" t="s">
        <v>29</v>
      </c>
      <c r="E11" s="18">
        <v>28</v>
      </c>
      <c r="F11" s="18">
        <v>28</v>
      </c>
      <c r="G11" s="32">
        <v>28</v>
      </c>
      <c r="H11" s="32">
        <v>28</v>
      </c>
      <c r="I11" s="32">
        <v>28</v>
      </c>
      <c r="J11" s="32">
        <v>28</v>
      </c>
      <c r="K11" s="8" t="s">
        <v>18</v>
      </c>
    </row>
    <row r="12" ht="16" customHeight="1" spans="1:11">
      <c r="A12" s="8" t="s">
        <v>30</v>
      </c>
      <c r="B12" s="31"/>
      <c r="C12" s="29" t="s">
        <v>31</v>
      </c>
      <c r="D12" s="30"/>
      <c r="E12" s="18">
        <v>844</v>
      </c>
      <c r="F12" s="18">
        <v>852</v>
      </c>
      <c r="G12" s="33">
        <v>850</v>
      </c>
      <c r="H12" s="33">
        <v>850</v>
      </c>
      <c r="I12" s="33">
        <v>850</v>
      </c>
      <c r="J12" s="33">
        <v>831</v>
      </c>
      <c r="K12" s="8" t="s">
        <v>18</v>
      </c>
    </row>
    <row r="13" ht="16" customHeight="1" spans="1:11">
      <c r="A13" s="8" t="s">
        <v>32</v>
      </c>
      <c r="B13" s="6"/>
      <c r="C13" s="29" t="s">
        <v>33</v>
      </c>
      <c r="D13" s="30"/>
      <c r="E13" s="18">
        <v>38565</v>
      </c>
      <c r="F13" s="18">
        <v>38622</v>
      </c>
      <c r="G13" s="33">
        <v>38512</v>
      </c>
      <c r="H13" s="33">
        <v>38512</v>
      </c>
      <c r="I13" s="33">
        <v>38512</v>
      </c>
      <c r="J13" s="33">
        <v>37706</v>
      </c>
      <c r="K13" s="8" t="s">
        <v>18</v>
      </c>
    </row>
    <row r="14" ht="16" customHeight="1" spans="1:11">
      <c r="A14" s="8" t="s">
        <v>34</v>
      </c>
      <c r="B14" s="21" t="s">
        <v>35</v>
      </c>
      <c r="C14" s="29" t="s">
        <v>36</v>
      </c>
      <c r="D14" s="30"/>
      <c r="E14" s="18">
        <v>310</v>
      </c>
      <c r="F14" s="18">
        <v>299</v>
      </c>
      <c r="G14" s="18">
        <v>345</v>
      </c>
      <c r="H14" s="18">
        <v>319</v>
      </c>
      <c r="I14" s="18">
        <v>350</v>
      </c>
      <c r="J14" s="18">
        <v>306</v>
      </c>
      <c r="K14" s="8"/>
    </row>
    <row r="15" ht="16" customHeight="1" spans="1:11">
      <c r="A15" s="8" t="s">
        <v>37</v>
      </c>
      <c r="B15" s="34"/>
      <c r="C15" s="35" t="s">
        <v>38</v>
      </c>
      <c r="D15" s="36"/>
      <c r="E15" s="18">
        <v>180913</v>
      </c>
      <c r="F15" s="18">
        <v>175997</v>
      </c>
      <c r="G15" s="18">
        <v>195073</v>
      </c>
      <c r="H15" s="18">
        <v>164166</v>
      </c>
      <c r="I15" s="18">
        <v>180757</v>
      </c>
      <c r="J15" s="18">
        <v>168278</v>
      </c>
      <c r="K15" s="8"/>
    </row>
    <row r="16" ht="16" customHeight="1" spans="1:11">
      <c r="A16" s="8" t="s">
        <v>39</v>
      </c>
      <c r="B16" s="34"/>
      <c r="C16" s="25" t="s">
        <v>22</v>
      </c>
      <c r="D16" s="8" t="s">
        <v>40</v>
      </c>
      <c r="E16" s="18">
        <v>20474</v>
      </c>
      <c r="F16" s="18">
        <v>19706</v>
      </c>
      <c r="G16" s="18">
        <v>21237</v>
      </c>
      <c r="H16" s="18">
        <v>22153</v>
      </c>
      <c r="I16" s="18">
        <v>19568</v>
      </c>
      <c r="J16" s="18">
        <v>21311</v>
      </c>
      <c r="K16" s="8"/>
    </row>
    <row r="17" ht="16" customHeight="1" spans="1:11">
      <c r="A17" s="8" t="s">
        <v>41</v>
      </c>
      <c r="B17" s="34"/>
      <c r="C17" s="25"/>
      <c r="D17" s="8" t="s">
        <v>42</v>
      </c>
      <c r="E17" s="18">
        <v>152699</v>
      </c>
      <c r="F17" s="18">
        <v>147530</v>
      </c>
      <c r="G17" s="18">
        <v>162509</v>
      </c>
      <c r="H17" s="18">
        <v>132939</v>
      </c>
      <c r="I17" s="18">
        <v>154035</v>
      </c>
      <c r="J17" s="18">
        <v>143352</v>
      </c>
      <c r="K17" s="8"/>
    </row>
    <row r="18" ht="34" customHeight="1" spans="1:11">
      <c r="A18" s="8" t="s">
        <v>43</v>
      </c>
      <c r="B18" s="34"/>
      <c r="C18" s="25"/>
      <c r="D18" s="12" t="s">
        <v>44</v>
      </c>
      <c r="E18" s="18">
        <v>827</v>
      </c>
      <c r="F18" s="18">
        <v>1379</v>
      </c>
      <c r="G18" s="18">
        <v>1825</v>
      </c>
      <c r="H18" s="18">
        <v>1291</v>
      </c>
      <c r="I18" s="18">
        <v>405</v>
      </c>
      <c r="J18" s="18">
        <v>411</v>
      </c>
      <c r="K18" s="8"/>
    </row>
    <row r="19" ht="16" customHeight="1" spans="1:11">
      <c r="A19" s="8" t="s">
        <v>45</v>
      </c>
      <c r="B19" s="34"/>
      <c r="C19" s="25"/>
      <c r="D19" s="8" t="s">
        <v>46</v>
      </c>
      <c r="E19" s="18">
        <v>6913</v>
      </c>
      <c r="F19" s="18">
        <v>7362</v>
      </c>
      <c r="G19" s="18">
        <v>9502</v>
      </c>
      <c r="H19" s="18">
        <v>7783</v>
      </c>
      <c r="I19" s="18">
        <v>6749</v>
      </c>
      <c r="J19" s="18">
        <v>3204</v>
      </c>
      <c r="K19" s="8"/>
    </row>
    <row r="20" ht="16" customHeight="1" spans="1:11">
      <c r="A20" s="8" t="s">
        <v>47</v>
      </c>
      <c r="B20" s="34"/>
      <c r="C20" s="29" t="s">
        <v>48</v>
      </c>
      <c r="D20" s="30"/>
      <c r="E20" s="18">
        <v>5836</v>
      </c>
      <c r="F20" s="18">
        <v>5677</v>
      </c>
      <c r="G20" s="18">
        <v>6502</v>
      </c>
      <c r="H20" s="18">
        <v>5296</v>
      </c>
      <c r="I20" s="18">
        <v>6025</v>
      </c>
      <c r="J20" s="18">
        <v>5428</v>
      </c>
      <c r="K20" s="8"/>
    </row>
    <row r="21" ht="16" customHeight="1" spans="1:11">
      <c r="A21" s="8" t="s">
        <v>49</v>
      </c>
      <c r="B21" s="34"/>
      <c r="C21" s="25" t="s">
        <v>22</v>
      </c>
      <c r="D21" s="8" t="s">
        <v>40</v>
      </c>
      <c r="E21" s="18">
        <v>660</v>
      </c>
      <c r="F21" s="18">
        <v>636</v>
      </c>
      <c r="G21" s="18">
        <v>708</v>
      </c>
      <c r="H21" s="18">
        <v>715</v>
      </c>
      <c r="I21" s="18">
        <v>652</v>
      </c>
      <c r="J21" s="18">
        <v>687</v>
      </c>
      <c r="K21" s="8"/>
    </row>
    <row r="22" ht="16" customHeight="1" spans="1:11">
      <c r="A22" s="8" t="s">
        <v>50</v>
      </c>
      <c r="B22" s="34"/>
      <c r="C22" s="25"/>
      <c r="D22" s="8" t="s">
        <v>42</v>
      </c>
      <c r="E22" s="18">
        <v>4926</v>
      </c>
      <c r="F22" s="18">
        <v>4759</v>
      </c>
      <c r="G22" s="18">
        <v>5417</v>
      </c>
      <c r="H22" s="18">
        <v>4288</v>
      </c>
      <c r="I22" s="18">
        <v>5135</v>
      </c>
      <c r="J22" s="18">
        <v>4624</v>
      </c>
      <c r="K22" s="8"/>
    </row>
    <row r="23" ht="31" customHeight="1" spans="1:11">
      <c r="A23" s="8" t="s">
        <v>51</v>
      </c>
      <c r="B23" s="34"/>
      <c r="C23" s="25"/>
      <c r="D23" s="12" t="s">
        <v>44</v>
      </c>
      <c r="E23" s="18">
        <v>27</v>
      </c>
      <c r="F23" s="18">
        <v>44</v>
      </c>
      <c r="G23" s="18">
        <v>61</v>
      </c>
      <c r="H23" s="18">
        <v>42</v>
      </c>
      <c r="I23" s="18">
        <v>14</v>
      </c>
      <c r="J23" s="18">
        <v>13</v>
      </c>
      <c r="K23" s="8"/>
    </row>
    <row r="24" ht="16" customHeight="1" spans="1:11">
      <c r="A24" s="8" t="s">
        <v>52</v>
      </c>
      <c r="B24" s="34"/>
      <c r="C24" s="25"/>
      <c r="D24" s="8" t="s">
        <v>46</v>
      </c>
      <c r="E24" s="18">
        <v>223</v>
      </c>
      <c r="F24" s="18">
        <v>237</v>
      </c>
      <c r="G24" s="18">
        <v>317</v>
      </c>
      <c r="H24" s="18">
        <v>251</v>
      </c>
      <c r="I24" s="18">
        <v>225</v>
      </c>
      <c r="J24" s="18">
        <v>149</v>
      </c>
      <c r="K24" s="8"/>
    </row>
    <row r="25" ht="16" customHeight="1" spans="1:11">
      <c r="A25" s="8" t="s">
        <v>53</v>
      </c>
      <c r="B25" s="21" t="s">
        <v>54</v>
      </c>
      <c r="C25" s="35" t="s">
        <v>55</v>
      </c>
      <c r="D25" s="36"/>
      <c r="E25" s="24">
        <v>0.7522</v>
      </c>
      <c r="F25" s="24">
        <v>0.7065</v>
      </c>
      <c r="G25" s="24">
        <v>0.7048</v>
      </c>
      <c r="H25" s="24">
        <v>0.7048</v>
      </c>
      <c r="I25" s="24">
        <v>0.7048</v>
      </c>
      <c r="J25" s="24">
        <v>0.8163</v>
      </c>
      <c r="K25" s="24"/>
    </row>
    <row r="26" ht="16" customHeight="1" spans="1:11">
      <c r="A26" s="8" t="s">
        <v>56</v>
      </c>
      <c r="B26" s="31"/>
      <c r="C26" s="29" t="s">
        <v>57</v>
      </c>
      <c r="D26" s="30"/>
      <c r="E26" s="24">
        <v>0.3673</v>
      </c>
      <c r="F26" s="24">
        <v>0.3509</v>
      </c>
      <c r="G26" s="24">
        <v>0.4059</v>
      </c>
      <c r="H26" s="24">
        <v>0.3753</v>
      </c>
      <c r="I26" s="24">
        <v>0.4118</v>
      </c>
      <c r="J26" s="24">
        <v>0.3682</v>
      </c>
      <c r="K26" s="24"/>
    </row>
    <row r="27" ht="16" customHeight="1" spans="1:11">
      <c r="A27" s="8" t="s">
        <v>58</v>
      </c>
      <c r="B27" s="6"/>
      <c r="C27" s="29" t="s">
        <v>59</v>
      </c>
      <c r="D27" s="30"/>
      <c r="E27" s="24">
        <v>0.1513</v>
      </c>
      <c r="F27" s="24">
        <v>0.147</v>
      </c>
      <c r="G27" s="24">
        <v>0.1688</v>
      </c>
      <c r="H27" s="24">
        <v>0.1375</v>
      </c>
      <c r="I27" s="24">
        <v>0.1564</v>
      </c>
      <c r="J27" s="24">
        <v>0.1438</v>
      </c>
      <c r="K27" s="24"/>
    </row>
    <row r="28" ht="27" customHeight="1" spans="1:11">
      <c r="A28" s="37" t="s">
        <v>60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</row>
  </sheetData>
  <mergeCells count="21">
    <mergeCell ref="A2:K2"/>
    <mergeCell ref="A3:K3"/>
    <mergeCell ref="E4:K4"/>
    <mergeCell ref="C6:D6"/>
    <mergeCell ref="C7:D7"/>
    <mergeCell ref="C12:D12"/>
    <mergeCell ref="C13:D13"/>
    <mergeCell ref="C14:D14"/>
    <mergeCell ref="C15:D15"/>
    <mergeCell ref="C20:D20"/>
    <mergeCell ref="C25:D25"/>
    <mergeCell ref="C26:D26"/>
    <mergeCell ref="C27:D27"/>
    <mergeCell ref="A28:K28"/>
    <mergeCell ref="A4:A5"/>
    <mergeCell ref="B4:B5"/>
    <mergeCell ref="B6:B13"/>
    <mergeCell ref="B14:B24"/>
    <mergeCell ref="B25:B27"/>
    <mergeCell ref="C4:C5"/>
    <mergeCell ref="D4:D5"/>
  </mergeCells>
  <printOptions horizontalCentered="1"/>
  <pageMargins left="0.393055555555556" right="0.393055555555556" top="0.590277777777778" bottom="0.590277777777778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7" workbookViewId="0">
      <selection activeCell="L7" sqref="L7:L27"/>
    </sheetView>
  </sheetViews>
  <sheetFormatPr defaultColWidth="9" defaultRowHeight="13.5"/>
  <cols>
    <col min="1" max="1" width="6" customWidth="1"/>
    <col min="2" max="3" width="8.66666666666667" customWidth="1"/>
    <col min="4" max="10" width="10.6333333333333" customWidth="1"/>
    <col min="11" max="11" width="13.5" customWidth="1"/>
    <col min="12" max="12" width="12.5" customWidth="1"/>
  </cols>
  <sheetData>
    <row r="1" spans="1:1">
      <c r="A1" t="s">
        <v>61</v>
      </c>
    </row>
    <row r="2" ht="38" customHeight="1" spans="1:12">
      <c r="A2" s="1" t="s">
        <v>62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6" customHeight="1" spans="1:1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0.1" customHeight="1" spans="1:12">
      <c r="A4" s="3" t="s">
        <v>3</v>
      </c>
      <c r="B4" s="21" t="s">
        <v>63</v>
      </c>
      <c r="C4" s="21" t="s">
        <v>64</v>
      </c>
      <c r="D4" s="4" t="s">
        <v>65</v>
      </c>
      <c r="E4" s="5"/>
      <c r="F4" s="5"/>
      <c r="G4" s="5"/>
      <c r="H4" s="5"/>
      <c r="I4" s="5"/>
      <c r="J4" s="20"/>
      <c r="K4" s="3" t="s">
        <v>66</v>
      </c>
      <c r="L4" s="3" t="s">
        <v>67</v>
      </c>
    </row>
    <row r="5" ht="20.1" customHeight="1" spans="1:12">
      <c r="A5" s="6"/>
      <c r="B5" s="6"/>
      <c r="C5" s="6"/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6"/>
      <c r="L5" s="6"/>
    </row>
    <row r="6" ht="18" customHeight="1" spans="1:12">
      <c r="A6" s="8" t="s">
        <v>68</v>
      </c>
      <c r="B6" s="9" t="s">
        <v>69</v>
      </c>
      <c r="C6" s="10"/>
      <c r="D6" s="18">
        <v>177803</v>
      </c>
      <c r="E6" s="18">
        <v>172605</v>
      </c>
      <c r="F6" s="18">
        <v>192592</v>
      </c>
      <c r="G6" s="18">
        <v>162269</v>
      </c>
      <c r="H6" s="18">
        <v>179127</v>
      </c>
      <c r="I6" s="18">
        <v>166822</v>
      </c>
      <c r="J6" s="8">
        <f>SUM(D6:I6)</f>
        <v>1051218</v>
      </c>
      <c r="K6" s="24">
        <f>J6/J39</f>
        <v>0.986888650223811</v>
      </c>
      <c r="L6" s="25"/>
    </row>
    <row r="7" ht="18" customHeight="1" spans="1:12">
      <c r="A7" s="8" t="s">
        <v>70</v>
      </c>
      <c r="B7" s="12" t="s">
        <v>71</v>
      </c>
      <c r="C7" s="8" t="s">
        <v>72</v>
      </c>
      <c r="D7" s="18">
        <v>23134</v>
      </c>
      <c r="E7" s="18">
        <v>16124</v>
      </c>
      <c r="F7" s="18">
        <v>18742</v>
      </c>
      <c r="G7" s="18">
        <v>13488</v>
      </c>
      <c r="H7" s="18">
        <v>7751</v>
      </c>
      <c r="I7" s="18">
        <v>10786</v>
      </c>
      <c r="J7" s="8">
        <f t="shared" ref="J7:J39" si="0">SUM(D7:I7)</f>
        <v>90025</v>
      </c>
      <c r="K7" s="24">
        <f>J7/J6</f>
        <v>0.0856387542831268</v>
      </c>
      <c r="L7" s="26" t="s">
        <v>73</v>
      </c>
    </row>
    <row r="8" ht="18" customHeight="1" spans="1:12">
      <c r="A8" s="8" t="s">
        <v>74</v>
      </c>
      <c r="B8" s="12"/>
      <c r="C8" s="8" t="s">
        <v>75</v>
      </c>
      <c r="D8" s="18">
        <v>9133</v>
      </c>
      <c r="E8" s="18">
        <v>9058</v>
      </c>
      <c r="F8" s="18">
        <v>6831</v>
      </c>
      <c r="G8" s="18">
        <v>4426</v>
      </c>
      <c r="H8" s="18">
        <v>6339</v>
      </c>
      <c r="I8" s="18">
        <v>8127</v>
      </c>
      <c r="J8" s="8">
        <f t="shared" si="0"/>
        <v>43914</v>
      </c>
      <c r="K8" s="24">
        <f>J8/$J$6</f>
        <v>0.0417743988402025</v>
      </c>
      <c r="L8" s="27"/>
    </row>
    <row r="9" ht="18" customHeight="1" spans="1:12">
      <c r="A9" s="8" t="s">
        <v>76</v>
      </c>
      <c r="B9" s="12"/>
      <c r="C9" s="8" t="s">
        <v>77</v>
      </c>
      <c r="D9" s="18">
        <v>20961</v>
      </c>
      <c r="E9" s="18">
        <v>21502</v>
      </c>
      <c r="F9" s="18">
        <v>24269</v>
      </c>
      <c r="G9" s="18">
        <v>27481</v>
      </c>
      <c r="H9" s="18">
        <v>36904</v>
      </c>
      <c r="I9" s="18">
        <v>37515</v>
      </c>
      <c r="J9" s="8">
        <f t="shared" si="0"/>
        <v>168632</v>
      </c>
      <c r="K9" s="24">
        <f t="shared" ref="K9:K38" si="1">J9/$J$6</f>
        <v>0.160415822407912</v>
      </c>
      <c r="L9" s="27"/>
    </row>
    <row r="10" ht="18" customHeight="1" spans="1:12">
      <c r="A10" s="8" t="s">
        <v>78</v>
      </c>
      <c r="B10" s="12"/>
      <c r="C10" s="8" t="s">
        <v>79</v>
      </c>
      <c r="D10" s="18">
        <v>527</v>
      </c>
      <c r="E10" s="18">
        <v>1471</v>
      </c>
      <c r="F10" s="18">
        <v>1661</v>
      </c>
      <c r="G10" s="18">
        <v>1385</v>
      </c>
      <c r="H10" s="18">
        <v>636</v>
      </c>
      <c r="I10" s="18">
        <v>370</v>
      </c>
      <c r="J10" s="8">
        <f t="shared" si="0"/>
        <v>6050</v>
      </c>
      <c r="K10" s="24">
        <f t="shared" si="1"/>
        <v>0.00575522869661669</v>
      </c>
      <c r="L10" s="27"/>
    </row>
    <row r="11" ht="18" customHeight="1" spans="1:12">
      <c r="A11" s="8" t="s">
        <v>80</v>
      </c>
      <c r="B11" s="12"/>
      <c r="C11" s="8" t="s">
        <v>81</v>
      </c>
      <c r="D11" s="18">
        <v>4128</v>
      </c>
      <c r="E11" s="18">
        <v>5182</v>
      </c>
      <c r="F11" s="18">
        <v>4250</v>
      </c>
      <c r="G11" s="18">
        <v>2601</v>
      </c>
      <c r="H11" s="18">
        <v>3163</v>
      </c>
      <c r="I11" s="18">
        <v>3620</v>
      </c>
      <c r="J11" s="8">
        <f t="shared" si="0"/>
        <v>22944</v>
      </c>
      <c r="K11" s="24">
        <f t="shared" si="1"/>
        <v>0.0218261102834997</v>
      </c>
      <c r="L11" s="27"/>
    </row>
    <row r="12" ht="18" customHeight="1" spans="1:12">
      <c r="A12" s="8" t="s">
        <v>82</v>
      </c>
      <c r="B12" s="12"/>
      <c r="C12" s="8" t="s">
        <v>83</v>
      </c>
      <c r="D12" s="18">
        <v>1312</v>
      </c>
      <c r="E12" s="18">
        <v>1731</v>
      </c>
      <c r="F12" s="18">
        <v>708</v>
      </c>
      <c r="G12" s="18">
        <v>541</v>
      </c>
      <c r="H12" s="18">
        <v>223</v>
      </c>
      <c r="I12" s="18">
        <v>517</v>
      </c>
      <c r="J12" s="8">
        <f t="shared" si="0"/>
        <v>5032</v>
      </c>
      <c r="K12" s="24">
        <f t="shared" si="1"/>
        <v>0.00478682823163226</v>
      </c>
      <c r="L12" s="27"/>
    </row>
    <row r="13" ht="18" customHeight="1" spans="1:12">
      <c r="A13" s="8" t="s">
        <v>84</v>
      </c>
      <c r="B13" s="12"/>
      <c r="C13" s="8" t="s">
        <v>85</v>
      </c>
      <c r="D13" s="18">
        <v>345</v>
      </c>
      <c r="E13" s="18">
        <v>579</v>
      </c>
      <c r="F13" s="18">
        <v>442</v>
      </c>
      <c r="G13" s="18">
        <v>842</v>
      </c>
      <c r="H13" s="18">
        <v>633</v>
      </c>
      <c r="I13" s="18">
        <v>1236</v>
      </c>
      <c r="J13" s="8">
        <f t="shared" si="0"/>
        <v>4077</v>
      </c>
      <c r="K13" s="24">
        <f t="shared" si="1"/>
        <v>0.00387835824729029</v>
      </c>
      <c r="L13" s="27"/>
    </row>
    <row r="14" ht="18" customHeight="1" spans="1:12">
      <c r="A14" s="8" t="s">
        <v>86</v>
      </c>
      <c r="B14" s="12"/>
      <c r="C14" s="8" t="s">
        <v>87</v>
      </c>
      <c r="D14" s="18">
        <v>1073</v>
      </c>
      <c r="E14" s="18">
        <v>1258</v>
      </c>
      <c r="F14" s="18">
        <v>1404</v>
      </c>
      <c r="G14" s="18">
        <v>1893</v>
      </c>
      <c r="H14" s="18">
        <v>405</v>
      </c>
      <c r="I14" s="18">
        <v>541</v>
      </c>
      <c r="J14" s="8">
        <f t="shared" si="0"/>
        <v>6574</v>
      </c>
      <c r="K14" s="24">
        <f t="shared" si="1"/>
        <v>0.00625369809116663</v>
      </c>
      <c r="L14" s="27"/>
    </row>
    <row r="15" ht="18" customHeight="1" spans="1:12">
      <c r="A15" s="8" t="s">
        <v>88</v>
      </c>
      <c r="B15" s="12"/>
      <c r="C15" s="8" t="s">
        <v>89</v>
      </c>
      <c r="D15" s="18">
        <v>2818</v>
      </c>
      <c r="E15" s="18">
        <v>4818</v>
      </c>
      <c r="F15" s="18">
        <v>2377</v>
      </c>
      <c r="G15" s="18">
        <v>3048</v>
      </c>
      <c r="H15" s="18">
        <v>2401</v>
      </c>
      <c r="I15" s="18">
        <v>1961</v>
      </c>
      <c r="J15" s="8">
        <f t="shared" si="0"/>
        <v>17423</v>
      </c>
      <c r="K15" s="24">
        <f t="shared" si="1"/>
        <v>0.0165741073687855</v>
      </c>
      <c r="L15" s="27"/>
    </row>
    <row r="16" ht="18" customHeight="1" spans="1:12">
      <c r="A16" s="8" t="s">
        <v>90</v>
      </c>
      <c r="B16" s="12"/>
      <c r="C16" s="8" t="s">
        <v>91</v>
      </c>
      <c r="D16" s="18">
        <v>146</v>
      </c>
      <c r="E16" s="18">
        <v>0</v>
      </c>
      <c r="F16" s="18">
        <v>60</v>
      </c>
      <c r="G16" s="18">
        <v>81</v>
      </c>
      <c r="H16" s="18">
        <v>0</v>
      </c>
      <c r="I16" s="18">
        <v>238</v>
      </c>
      <c r="J16" s="8">
        <f t="shared" si="0"/>
        <v>525</v>
      </c>
      <c r="K16" s="24">
        <f t="shared" si="1"/>
        <v>0.000499420672020456</v>
      </c>
      <c r="L16" s="27"/>
    </row>
    <row r="17" ht="18" customHeight="1" spans="1:12">
      <c r="A17" s="8" t="s">
        <v>92</v>
      </c>
      <c r="B17" s="12"/>
      <c r="C17" s="8" t="s">
        <v>93</v>
      </c>
      <c r="D17" s="18">
        <v>6188</v>
      </c>
      <c r="E17" s="18">
        <v>4568</v>
      </c>
      <c r="F17" s="18">
        <v>4859</v>
      </c>
      <c r="G17" s="18">
        <v>3150</v>
      </c>
      <c r="H17" s="18">
        <v>3489</v>
      </c>
      <c r="I17" s="18">
        <v>3303</v>
      </c>
      <c r="J17" s="8">
        <f t="shared" si="0"/>
        <v>25557</v>
      </c>
      <c r="K17" s="24">
        <f t="shared" si="1"/>
        <v>0.0243117983139558</v>
      </c>
      <c r="L17" s="27"/>
    </row>
    <row r="18" ht="18" customHeight="1" spans="1:12">
      <c r="A18" s="8" t="s">
        <v>94</v>
      </c>
      <c r="B18" s="12"/>
      <c r="C18" s="8" t="s">
        <v>95</v>
      </c>
      <c r="D18" s="18">
        <v>236</v>
      </c>
      <c r="E18" s="18">
        <v>47</v>
      </c>
      <c r="F18" s="18">
        <v>25</v>
      </c>
      <c r="G18" s="18">
        <v>40</v>
      </c>
      <c r="H18" s="18">
        <v>70</v>
      </c>
      <c r="I18" s="18">
        <v>21</v>
      </c>
      <c r="J18" s="8">
        <f t="shared" si="0"/>
        <v>439</v>
      </c>
      <c r="K18" s="24">
        <f t="shared" si="1"/>
        <v>0.000417610809556153</v>
      </c>
      <c r="L18" s="27"/>
    </row>
    <row r="19" ht="18" customHeight="1" spans="1:12">
      <c r="A19" s="8" t="s">
        <v>96</v>
      </c>
      <c r="B19" s="12"/>
      <c r="C19" s="8" t="s">
        <v>97</v>
      </c>
      <c r="D19" s="18">
        <v>0</v>
      </c>
      <c r="E19" s="18">
        <v>437</v>
      </c>
      <c r="F19" s="18">
        <v>72</v>
      </c>
      <c r="G19" s="18">
        <v>0</v>
      </c>
      <c r="H19" s="18">
        <v>0</v>
      </c>
      <c r="I19" s="18">
        <v>0</v>
      </c>
      <c r="J19" s="8">
        <f t="shared" si="0"/>
        <v>509</v>
      </c>
      <c r="K19" s="24">
        <f t="shared" si="1"/>
        <v>0.000484200232492214</v>
      </c>
      <c r="L19" s="27"/>
    </row>
    <row r="20" ht="18" customHeight="1" spans="1:12">
      <c r="A20" s="8" t="s">
        <v>98</v>
      </c>
      <c r="B20" s="12"/>
      <c r="C20" s="8" t="s">
        <v>99</v>
      </c>
      <c r="D20" s="18">
        <v>135</v>
      </c>
      <c r="E20" s="18">
        <v>232</v>
      </c>
      <c r="F20" s="18">
        <v>23</v>
      </c>
      <c r="G20" s="18">
        <v>304</v>
      </c>
      <c r="H20" s="18">
        <v>0</v>
      </c>
      <c r="I20" s="18">
        <v>30</v>
      </c>
      <c r="J20" s="8">
        <f t="shared" si="0"/>
        <v>724</v>
      </c>
      <c r="K20" s="24">
        <f t="shared" si="1"/>
        <v>0.000688724888652972</v>
      </c>
      <c r="L20" s="27"/>
    </row>
    <row r="21" ht="18" customHeight="1" spans="1:12">
      <c r="A21" s="8" t="s">
        <v>100</v>
      </c>
      <c r="B21" s="12"/>
      <c r="C21" s="8" t="s">
        <v>101</v>
      </c>
      <c r="D21" s="18">
        <v>3534</v>
      </c>
      <c r="E21" s="18">
        <v>3483</v>
      </c>
      <c r="F21" s="18">
        <v>2492</v>
      </c>
      <c r="G21" s="18">
        <v>1164</v>
      </c>
      <c r="H21" s="18">
        <v>1011</v>
      </c>
      <c r="I21" s="18">
        <v>523</v>
      </c>
      <c r="J21" s="8">
        <f t="shared" si="0"/>
        <v>12207</v>
      </c>
      <c r="K21" s="24">
        <f t="shared" si="1"/>
        <v>0.0116122440825785</v>
      </c>
      <c r="L21" s="27"/>
    </row>
    <row r="22" ht="18" customHeight="1" spans="1:12">
      <c r="A22" s="8" t="s">
        <v>102</v>
      </c>
      <c r="B22" s="12"/>
      <c r="C22" s="8" t="s">
        <v>103</v>
      </c>
      <c r="D22" s="18">
        <v>1907</v>
      </c>
      <c r="E22" s="18">
        <v>3247</v>
      </c>
      <c r="F22" s="18">
        <v>1608</v>
      </c>
      <c r="G22" s="18">
        <v>1001</v>
      </c>
      <c r="H22" s="18">
        <v>846</v>
      </c>
      <c r="I22" s="18">
        <v>87</v>
      </c>
      <c r="J22" s="8">
        <f t="shared" si="0"/>
        <v>8696</v>
      </c>
      <c r="K22" s="24">
        <f t="shared" si="1"/>
        <v>0.00827230888359979</v>
      </c>
      <c r="L22" s="27"/>
    </row>
    <row r="23" ht="18" customHeight="1" spans="1:12">
      <c r="A23" s="8" t="s">
        <v>104</v>
      </c>
      <c r="B23" s="12"/>
      <c r="C23" s="8" t="s">
        <v>105</v>
      </c>
      <c r="D23" s="18">
        <v>516</v>
      </c>
      <c r="E23" s="18">
        <v>655</v>
      </c>
      <c r="F23" s="18">
        <v>1334</v>
      </c>
      <c r="G23" s="18">
        <v>1167</v>
      </c>
      <c r="H23" s="18">
        <v>2098</v>
      </c>
      <c r="I23" s="18">
        <v>1224</v>
      </c>
      <c r="J23" s="8">
        <f t="shared" si="0"/>
        <v>6994</v>
      </c>
      <c r="K23" s="24">
        <f t="shared" si="1"/>
        <v>0.00665323462878299</v>
      </c>
      <c r="L23" s="27"/>
    </row>
    <row r="24" ht="18" customHeight="1" spans="1:12">
      <c r="A24" s="8" t="s">
        <v>106</v>
      </c>
      <c r="B24" s="12"/>
      <c r="C24" s="8" t="s">
        <v>107</v>
      </c>
      <c r="D24" s="18">
        <v>98668</v>
      </c>
      <c r="E24" s="18">
        <v>97251</v>
      </c>
      <c r="F24" s="18">
        <v>118815</v>
      </c>
      <c r="G24" s="18">
        <v>98423</v>
      </c>
      <c r="H24" s="18">
        <v>112663</v>
      </c>
      <c r="I24" s="18">
        <v>95875</v>
      </c>
      <c r="J24" s="8">
        <f t="shared" si="0"/>
        <v>621695</v>
      </c>
      <c r="K24" s="24">
        <f t="shared" si="1"/>
        <v>0.591404447031919</v>
      </c>
      <c r="L24" s="27"/>
    </row>
    <row r="25" ht="18" customHeight="1" spans="1:12">
      <c r="A25" s="8" t="s">
        <v>108</v>
      </c>
      <c r="B25" s="12"/>
      <c r="C25" s="8" t="s">
        <v>109</v>
      </c>
      <c r="D25" s="18">
        <v>304</v>
      </c>
      <c r="E25" s="18">
        <v>493</v>
      </c>
      <c r="F25" s="18">
        <v>707</v>
      </c>
      <c r="G25" s="18">
        <v>539</v>
      </c>
      <c r="H25" s="18">
        <v>216</v>
      </c>
      <c r="I25" s="18">
        <v>22</v>
      </c>
      <c r="J25" s="8">
        <f t="shared" si="0"/>
        <v>2281</v>
      </c>
      <c r="K25" s="24">
        <f t="shared" si="1"/>
        <v>0.00216986391024507</v>
      </c>
      <c r="L25" s="27"/>
    </row>
    <row r="26" ht="18" customHeight="1" spans="1:12">
      <c r="A26" s="8" t="s">
        <v>110</v>
      </c>
      <c r="B26" s="12"/>
      <c r="C26" s="8" t="s">
        <v>111</v>
      </c>
      <c r="D26" s="18">
        <v>1953</v>
      </c>
      <c r="E26" s="18">
        <v>20</v>
      </c>
      <c r="F26" s="18">
        <v>0</v>
      </c>
      <c r="G26" s="18">
        <v>0</v>
      </c>
      <c r="H26" s="18">
        <v>15</v>
      </c>
      <c r="I26" s="18">
        <v>46</v>
      </c>
      <c r="J26" s="8">
        <f t="shared" si="0"/>
        <v>2034</v>
      </c>
      <c r="K26" s="24">
        <f t="shared" si="1"/>
        <v>0.00193489837502782</v>
      </c>
      <c r="L26" s="27"/>
    </row>
    <row r="27" ht="18" customHeight="1" spans="1:12">
      <c r="A27" s="8" t="s">
        <v>112</v>
      </c>
      <c r="B27" s="12"/>
      <c r="C27" s="8" t="s">
        <v>113</v>
      </c>
      <c r="D27" s="18">
        <v>785</v>
      </c>
      <c r="E27" s="18">
        <v>449</v>
      </c>
      <c r="F27" s="18">
        <v>1913</v>
      </c>
      <c r="G27" s="18">
        <v>695</v>
      </c>
      <c r="H27" s="18">
        <v>264</v>
      </c>
      <c r="I27" s="18">
        <v>780</v>
      </c>
      <c r="J27" s="8">
        <f t="shared" si="0"/>
        <v>4886</v>
      </c>
      <c r="K27" s="24">
        <f t="shared" si="1"/>
        <v>0.00464794172093705</v>
      </c>
      <c r="L27" s="28"/>
    </row>
    <row r="28" ht="18" customHeight="1" spans="1:12">
      <c r="A28" s="8" t="s">
        <v>114</v>
      </c>
      <c r="B28" s="9" t="s">
        <v>115</v>
      </c>
      <c r="C28" s="10"/>
      <c r="D28" s="18">
        <v>1511</v>
      </c>
      <c r="E28" s="18">
        <v>2044</v>
      </c>
      <c r="F28" s="18">
        <v>1697</v>
      </c>
      <c r="G28" s="18">
        <v>766</v>
      </c>
      <c r="H28" s="18">
        <v>968</v>
      </c>
      <c r="I28" s="18">
        <v>1236</v>
      </c>
      <c r="J28" s="8">
        <f t="shared" si="0"/>
        <v>8222</v>
      </c>
      <c r="K28" s="24">
        <f>J28/J39</f>
        <v>0.00771885420734821</v>
      </c>
      <c r="L28" s="8"/>
    </row>
    <row r="29" ht="18" customHeight="1" spans="1:12">
      <c r="A29" s="8" t="s">
        <v>116</v>
      </c>
      <c r="B29" s="9" t="s">
        <v>117</v>
      </c>
      <c r="C29" s="10"/>
      <c r="D29" s="18">
        <v>711</v>
      </c>
      <c r="E29" s="18">
        <v>375</v>
      </c>
      <c r="F29" s="18">
        <v>630</v>
      </c>
      <c r="G29" s="18">
        <v>542</v>
      </c>
      <c r="H29" s="18">
        <v>562</v>
      </c>
      <c r="I29" s="18">
        <v>145</v>
      </c>
      <c r="J29" s="8">
        <f t="shared" si="0"/>
        <v>2965</v>
      </c>
      <c r="K29" s="24">
        <f>J29/J39</f>
        <v>0.00278355664373479</v>
      </c>
      <c r="L29" s="8"/>
    </row>
    <row r="30" ht="18" customHeight="1" spans="1:12">
      <c r="A30" s="8" t="s">
        <v>118</v>
      </c>
      <c r="B30" s="9" t="s">
        <v>119</v>
      </c>
      <c r="C30" s="10"/>
      <c r="D30" s="18">
        <v>668</v>
      </c>
      <c r="E30" s="18">
        <v>445</v>
      </c>
      <c r="F30" s="18">
        <v>148</v>
      </c>
      <c r="G30" s="18">
        <v>382</v>
      </c>
      <c r="H30" s="18">
        <v>100</v>
      </c>
      <c r="I30" s="18">
        <v>0</v>
      </c>
      <c r="J30" s="8">
        <f t="shared" si="0"/>
        <v>1743</v>
      </c>
      <c r="K30" s="24">
        <f>J30/J39</f>
        <v>0.00163633700844173</v>
      </c>
      <c r="L30" s="8"/>
    </row>
    <row r="31" ht="18" customHeight="1" spans="1:12">
      <c r="A31" s="8" t="s">
        <v>120</v>
      </c>
      <c r="B31" s="9" t="s">
        <v>121</v>
      </c>
      <c r="C31" s="10"/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8">
        <f t="shared" si="0"/>
        <v>0</v>
      </c>
      <c r="K31" s="24"/>
      <c r="L31" s="8"/>
    </row>
    <row r="32" ht="18" customHeight="1" spans="1:12">
      <c r="A32" s="8" t="s">
        <v>122</v>
      </c>
      <c r="B32" s="9" t="s">
        <v>123</v>
      </c>
      <c r="C32" s="10"/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8">
        <f t="shared" si="0"/>
        <v>0</v>
      </c>
      <c r="K32" s="24"/>
      <c r="L32" s="8"/>
    </row>
    <row r="33" ht="18" customHeight="1" spans="1:12">
      <c r="A33" s="8" t="s">
        <v>124</v>
      </c>
      <c r="B33" s="9" t="s">
        <v>125</v>
      </c>
      <c r="C33" s="10"/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8">
        <f t="shared" si="0"/>
        <v>0</v>
      </c>
      <c r="K33" s="24"/>
      <c r="L33" s="8"/>
    </row>
    <row r="34" ht="18" customHeight="1" spans="1:12">
      <c r="A34" s="8" t="s">
        <v>126</v>
      </c>
      <c r="B34" s="9" t="s">
        <v>127</v>
      </c>
      <c r="C34" s="10"/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8">
        <f t="shared" si="0"/>
        <v>0</v>
      </c>
      <c r="K34" s="24"/>
      <c r="L34" s="8"/>
    </row>
    <row r="35" ht="18" customHeight="1" spans="1:12">
      <c r="A35" s="8" t="s">
        <v>128</v>
      </c>
      <c r="B35" s="9" t="s">
        <v>129</v>
      </c>
      <c r="C35" s="10"/>
      <c r="D35" s="18">
        <v>0</v>
      </c>
      <c r="E35" s="18">
        <v>450</v>
      </c>
      <c r="F35" s="18">
        <v>0</v>
      </c>
      <c r="G35" s="18">
        <v>205</v>
      </c>
      <c r="H35" s="18">
        <v>0</v>
      </c>
      <c r="I35" s="18">
        <v>75</v>
      </c>
      <c r="J35" s="8">
        <f t="shared" si="0"/>
        <v>730</v>
      </c>
      <c r="K35" s="24">
        <f>J35/J39</f>
        <v>0.000685327605371466</v>
      </c>
      <c r="L35" s="8"/>
    </row>
    <row r="36" ht="18" customHeight="1" spans="1:12">
      <c r="A36" s="8" t="s">
        <v>130</v>
      </c>
      <c r="B36" s="9" t="s">
        <v>131</v>
      </c>
      <c r="C36" s="10"/>
      <c r="D36" s="18">
        <v>220</v>
      </c>
      <c r="E36" s="18">
        <v>78</v>
      </c>
      <c r="F36" s="18">
        <v>6</v>
      </c>
      <c r="G36" s="18">
        <v>2</v>
      </c>
      <c r="H36" s="18">
        <v>0</v>
      </c>
      <c r="I36" s="18">
        <v>0</v>
      </c>
      <c r="J36" s="8">
        <f t="shared" si="0"/>
        <v>306</v>
      </c>
      <c r="K36" s="24">
        <f>J36/J39</f>
        <v>0.000287274311292697</v>
      </c>
      <c r="L36" s="8"/>
    </row>
    <row r="37" ht="18" customHeight="1" spans="1:12">
      <c r="A37" s="8" t="s">
        <v>132</v>
      </c>
      <c r="B37" s="9" t="s">
        <v>133</v>
      </c>
      <c r="C37" s="10"/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8">
        <f t="shared" si="0"/>
        <v>0</v>
      </c>
      <c r="K37" s="24"/>
      <c r="L37" s="8"/>
    </row>
    <row r="38" ht="18" customHeight="1" spans="1:12">
      <c r="A38" s="8" t="s">
        <v>134</v>
      </c>
      <c r="B38" s="9" t="s">
        <v>135</v>
      </c>
      <c r="C38" s="10"/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8">
        <f t="shared" si="0"/>
        <v>0</v>
      </c>
      <c r="K38" s="24"/>
      <c r="L38" s="25"/>
    </row>
    <row r="39" ht="18" customHeight="1" spans="1:12">
      <c r="A39" s="7" t="s">
        <v>136</v>
      </c>
      <c r="B39" s="8"/>
      <c r="C39" s="8"/>
      <c r="D39" s="18">
        <v>180913</v>
      </c>
      <c r="E39" s="18">
        <v>175997</v>
      </c>
      <c r="F39" s="18">
        <v>195073</v>
      </c>
      <c r="G39" s="18">
        <v>164166</v>
      </c>
      <c r="H39" s="18">
        <v>180757</v>
      </c>
      <c r="I39" s="18">
        <v>168278</v>
      </c>
      <c r="J39" s="8">
        <f t="shared" si="0"/>
        <v>1065184</v>
      </c>
      <c r="K39" s="8" t="s">
        <v>137</v>
      </c>
      <c r="L39" s="25"/>
    </row>
  </sheetData>
  <mergeCells count="22">
    <mergeCell ref="A2:L2"/>
    <mergeCell ref="A3:L3"/>
    <mergeCell ref="D4:J4"/>
    <mergeCell ref="B6:C6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39:C39"/>
    <mergeCell ref="A4:A5"/>
    <mergeCell ref="B4:B5"/>
    <mergeCell ref="C4:C5"/>
    <mergeCell ref="K4:K5"/>
    <mergeCell ref="L4:L5"/>
    <mergeCell ref="L7:L27"/>
  </mergeCells>
  <printOptions horizontalCentered="1"/>
  <pageMargins left="0.747916666666667" right="0.747916666666667" top="0.590277777777778" bottom="0.590277777777778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K9" sqref="K9"/>
    </sheetView>
  </sheetViews>
  <sheetFormatPr defaultColWidth="9" defaultRowHeight="13.5"/>
  <cols>
    <col min="1" max="1" width="6" customWidth="1"/>
    <col min="2" max="2" width="11.1083333333333" customWidth="1"/>
    <col min="3" max="3" width="21.25" customWidth="1"/>
    <col min="4" max="10" width="10.6333333333333" customWidth="1"/>
    <col min="11" max="11" width="13.6333333333333" customWidth="1"/>
  </cols>
  <sheetData>
    <row r="1" ht="19" customHeight="1" spans="1:1">
      <c r="A1" t="s">
        <v>138</v>
      </c>
    </row>
    <row r="2" ht="36" customHeight="1" spans="1:11">
      <c r="A2" s="1" t="s">
        <v>139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8" customHeight="1" spans="1:11">
      <c r="A3" s="2" t="s">
        <v>140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0.1" customHeight="1" spans="1:11">
      <c r="A4" s="3" t="s">
        <v>3</v>
      </c>
      <c r="B4" s="3" t="s">
        <v>4</v>
      </c>
      <c r="C4" s="3" t="s">
        <v>5</v>
      </c>
      <c r="D4" s="4" t="s">
        <v>7</v>
      </c>
      <c r="E4" s="5"/>
      <c r="F4" s="5"/>
      <c r="G4" s="5"/>
      <c r="H4" s="5"/>
      <c r="I4" s="5"/>
      <c r="J4" s="20"/>
      <c r="K4" s="21" t="s">
        <v>141</v>
      </c>
    </row>
    <row r="5" ht="20.1" customHeight="1" spans="1:11">
      <c r="A5" s="6"/>
      <c r="B5" s="6"/>
      <c r="C5" s="6"/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22"/>
    </row>
    <row r="6" ht="18" customHeight="1" spans="1:11">
      <c r="A6" s="8" t="s">
        <v>142</v>
      </c>
      <c r="B6" s="9" t="s">
        <v>143</v>
      </c>
      <c r="C6" s="10"/>
      <c r="D6" s="11">
        <v>16</v>
      </c>
      <c r="E6" s="11">
        <v>16</v>
      </c>
      <c r="F6" s="11">
        <v>16</v>
      </c>
      <c r="G6" s="11">
        <v>16</v>
      </c>
      <c r="H6" s="11">
        <v>16</v>
      </c>
      <c r="I6" s="11">
        <v>13</v>
      </c>
      <c r="J6" s="8" t="s">
        <v>137</v>
      </c>
      <c r="K6" s="8" t="s">
        <v>137</v>
      </c>
    </row>
    <row r="7" ht="18" customHeight="1" spans="1:11">
      <c r="A7" s="8" t="s">
        <v>144</v>
      </c>
      <c r="B7" s="12" t="s">
        <v>71</v>
      </c>
      <c r="C7" s="8" t="s">
        <v>145</v>
      </c>
      <c r="D7" s="13">
        <v>3</v>
      </c>
      <c r="E7" s="13">
        <v>3</v>
      </c>
      <c r="F7" s="13">
        <v>3</v>
      </c>
      <c r="G7" s="13">
        <v>3</v>
      </c>
      <c r="H7" s="13">
        <v>3</v>
      </c>
      <c r="I7" s="13">
        <v>3</v>
      </c>
      <c r="J7" s="8" t="s">
        <v>137</v>
      </c>
      <c r="K7" s="8" t="s">
        <v>137</v>
      </c>
    </row>
    <row r="8" ht="18" customHeight="1" spans="1:11">
      <c r="A8" s="8" t="s">
        <v>146</v>
      </c>
      <c r="B8" s="12"/>
      <c r="C8" s="8" t="s">
        <v>147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8" t="s">
        <v>137</v>
      </c>
      <c r="K8" s="8" t="s">
        <v>137</v>
      </c>
    </row>
    <row r="9" ht="18" customHeight="1" spans="1:11">
      <c r="A9" s="8" t="s">
        <v>148</v>
      </c>
      <c r="B9" s="12"/>
      <c r="C9" s="8" t="s">
        <v>149</v>
      </c>
      <c r="D9" s="13">
        <v>2</v>
      </c>
      <c r="E9" s="13">
        <v>2</v>
      </c>
      <c r="F9" s="13">
        <v>2</v>
      </c>
      <c r="G9" s="13">
        <v>2</v>
      </c>
      <c r="H9" s="13">
        <v>2</v>
      </c>
      <c r="I9" s="13">
        <v>2</v>
      </c>
      <c r="J9" s="8" t="s">
        <v>137</v>
      </c>
      <c r="K9" s="8" t="s">
        <v>137</v>
      </c>
    </row>
    <row r="10" ht="18" customHeight="1" spans="1:11">
      <c r="A10" s="8" t="s">
        <v>150</v>
      </c>
      <c r="B10" s="12"/>
      <c r="C10" s="8" t="s">
        <v>151</v>
      </c>
      <c r="D10" s="13">
        <v>2</v>
      </c>
      <c r="E10" s="13">
        <v>2</v>
      </c>
      <c r="F10" s="13">
        <v>2</v>
      </c>
      <c r="G10" s="13">
        <v>2</v>
      </c>
      <c r="H10" s="13">
        <v>2</v>
      </c>
      <c r="I10" s="13">
        <v>3</v>
      </c>
      <c r="J10" s="8" t="s">
        <v>137</v>
      </c>
      <c r="K10" s="8" t="s">
        <v>137</v>
      </c>
    </row>
    <row r="11" ht="18" customHeight="1" spans="1:11">
      <c r="A11" s="8" t="s">
        <v>152</v>
      </c>
      <c r="B11" s="12"/>
      <c r="C11" s="8" t="s">
        <v>153</v>
      </c>
      <c r="D11" s="13">
        <v>9</v>
      </c>
      <c r="E11" s="13">
        <v>9</v>
      </c>
      <c r="F11" s="13">
        <v>9</v>
      </c>
      <c r="G11" s="13">
        <v>9</v>
      </c>
      <c r="H11" s="13">
        <v>9</v>
      </c>
      <c r="I11" s="13">
        <v>5</v>
      </c>
      <c r="J11" s="8" t="s">
        <v>137</v>
      </c>
      <c r="K11" s="8" t="s">
        <v>137</v>
      </c>
    </row>
    <row r="12" ht="18" customHeight="1" spans="1:11">
      <c r="A12" s="8" t="s">
        <v>154</v>
      </c>
      <c r="B12" s="9" t="s">
        <v>155</v>
      </c>
      <c r="C12" s="10"/>
      <c r="D12" s="11">
        <f t="shared" ref="D12:I12" si="0">SUM(D13:D28)</f>
        <v>54013</v>
      </c>
      <c r="E12" s="11">
        <f t="shared" si="0"/>
        <v>55214</v>
      </c>
      <c r="F12" s="11">
        <f t="shared" si="0"/>
        <v>40332</v>
      </c>
      <c r="G12" s="11">
        <f t="shared" si="0"/>
        <v>31010</v>
      </c>
      <c r="H12" s="11">
        <f t="shared" si="0"/>
        <v>12045</v>
      </c>
      <c r="I12" s="11">
        <f t="shared" si="0"/>
        <v>20119</v>
      </c>
      <c r="J12" s="8">
        <f>SUM(D12:I12)</f>
        <v>212733</v>
      </c>
      <c r="K12" s="23">
        <f>J12/184</f>
        <v>1156.15760869565</v>
      </c>
    </row>
    <row r="13" ht="18" customHeight="1" spans="1:11">
      <c r="A13" s="8" t="s">
        <v>156</v>
      </c>
      <c r="B13" s="12" t="s">
        <v>71</v>
      </c>
      <c r="C13" s="11" t="s">
        <v>157</v>
      </c>
      <c r="D13" s="14">
        <v>27543</v>
      </c>
      <c r="E13" s="15">
        <v>26869</v>
      </c>
      <c r="F13" s="15">
        <v>19952</v>
      </c>
      <c r="G13" s="15">
        <v>15288</v>
      </c>
      <c r="H13" s="15">
        <v>5958</v>
      </c>
      <c r="I13" s="15">
        <v>9972</v>
      </c>
      <c r="J13" s="8">
        <f t="shared" ref="J13:J28" si="1">SUM(D13:I13)</f>
        <v>105582</v>
      </c>
      <c r="K13" s="23">
        <f t="shared" ref="K13:K28" si="2">J13/184</f>
        <v>573.815217391304</v>
      </c>
    </row>
    <row r="14" ht="18" customHeight="1" spans="1:11">
      <c r="A14" s="8" t="s">
        <v>158</v>
      </c>
      <c r="B14" s="12"/>
      <c r="C14" s="11" t="s">
        <v>159</v>
      </c>
      <c r="D14" s="14">
        <v>6864</v>
      </c>
      <c r="E14" s="16">
        <v>7471</v>
      </c>
      <c r="F14" s="16">
        <v>4630</v>
      </c>
      <c r="G14" s="16">
        <v>3357</v>
      </c>
      <c r="H14" s="16">
        <v>1106</v>
      </c>
      <c r="I14" s="16">
        <v>1951</v>
      </c>
      <c r="J14" s="8">
        <f t="shared" si="1"/>
        <v>25379</v>
      </c>
      <c r="K14" s="23">
        <f t="shared" si="2"/>
        <v>137.929347826087</v>
      </c>
    </row>
    <row r="15" ht="18" customHeight="1" spans="1:11">
      <c r="A15" s="8" t="s">
        <v>160</v>
      </c>
      <c r="B15" s="12"/>
      <c r="C15" s="11" t="s">
        <v>161</v>
      </c>
      <c r="D15" s="14">
        <v>6180</v>
      </c>
      <c r="E15" s="16">
        <v>5927</v>
      </c>
      <c r="F15" s="16">
        <v>4204</v>
      </c>
      <c r="G15" s="16">
        <v>3501</v>
      </c>
      <c r="H15" s="17">
        <v>1081</v>
      </c>
      <c r="I15" s="17">
        <v>2423</v>
      </c>
      <c r="J15" s="8">
        <f t="shared" si="1"/>
        <v>23316</v>
      </c>
      <c r="K15" s="23">
        <f t="shared" si="2"/>
        <v>126.717391304348</v>
      </c>
    </row>
    <row r="16" ht="18" customHeight="1" spans="1:11">
      <c r="A16" s="8" t="s">
        <v>162</v>
      </c>
      <c r="B16" s="12"/>
      <c r="C16" s="11" t="s">
        <v>163</v>
      </c>
      <c r="D16" s="14">
        <v>2067</v>
      </c>
      <c r="E16" s="16">
        <v>1715</v>
      </c>
      <c r="F16" s="16">
        <v>1078</v>
      </c>
      <c r="G16" s="14">
        <v>937</v>
      </c>
      <c r="H16" s="16">
        <v>226</v>
      </c>
      <c r="I16" s="14">
        <v>0</v>
      </c>
      <c r="J16" s="8">
        <f t="shared" si="1"/>
        <v>6023</v>
      </c>
      <c r="K16" s="23">
        <f t="shared" si="2"/>
        <v>32.7336956521739</v>
      </c>
    </row>
    <row r="17" ht="18" customHeight="1" spans="1:11">
      <c r="A17" s="8" t="s">
        <v>164</v>
      </c>
      <c r="B17" s="12"/>
      <c r="C17" s="11" t="s">
        <v>165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8">
        <f t="shared" si="1"/>
        <v>0</v>
      </c>
      <c r="K17" s="23">
        <f t="shared" si="2"/>
        <v>0</v>
      </c>
    </row>
    <row r="18" ht="18" customHeight="1" spans="1:11">
      <c r="A18" s="8" t="s">
        <v>166</v>
      </c>
      <c r="B18" s="12"/>
      <c r="C18" s="11" t="s">
        <v>167</v>
      </c>
      <c r="D18" s="14">
        <v>1515</v>
      </c>
      <c r="E18" s="16">
        <v>2502</v>
      </c>
      <c r="F18" s="16">
        <v>1006</v>
      </c>
      <c r="G18" s="14">
        <v>645</v>
      </c>
      <c r="H18" s="14">
        <v>572</v>
      </c>
      <c r="I18" s="14">
        <v>1277</v>
      </c>
      <c r="J18" s="8">
        <f t="shared" si="1"/>
        <v>7517</v>
      </c>
      <c r="K18" s="23">
        <f t="shared" si="2"/>
        <v>40.8532608695652</v>
      </c>
    </row>
    <row r="19" ht="18" customHeight="1" spans="1:11">
      <c r="A19" s="8" t="s">
        <v>168</v>
      </c>
      <c r="B19" s="12"/>
      <c r="C19" s="11" t="s">
        <v>169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8">
        <f t="shared" si="1"/>
        <v>0</v>
      </c>
      <c r="K19" s="23">
        <f t="shared" si="2"/>
        <v>0</v>
      </c>
    </row>
    <row r="20" ht="18" customHeight="1" spans="1:11">
      <c r="A20" s="8" t="s">
        <v>170</v>
      </c>
      <c r="B20" s="12"/>
      <c r="C20" s="11" t="s">
        <v>171</v>
      </c>
      <c r="D20" s="16">
        <v>601</v>
      </c>
      <c r="E20" s="16">
        <v>825</v>
      </c>
      <c r="F20" s="16">
        <v>603</v>
      </c>
      <c r="G20" s="16">
        <v>347</v>
      </c>
      <c r="H20" s="14">
        <v>0</v>
      </c>
      <c r="I20" s="14">
        <v>0</v>
      </c>
      <c r="J20" s="8">
        <f t="shared" si="1"/>
        <v>2376</v>
      </c>
      <c r="K20" s="23">
        <f t="shared" si="2"/>
        <v>12.9130434782609</v>
      </c>
    </row>
    <row r="21" ht="18" customHeight="1" spans="1:11">
      <c r="A21" s="8" t="s">
        <v>172</v>
      </c>
      <c r="B21" s="12"/>
      <c r="C21" s="11" t="s">
        <v>173</v>
      </c>
      <c r="D21" s="16">
        <v>9243</v>
      </c>
      <c r="E21" s="16">
        <v>9905</v>
      </c>
      <c r="F21" s="16">
        <v>8859</v>
      </c>
      <c r="G21" s="16">
        <v>6935</v>
      </c>
      <c r="H21" s="15">
        <v>3102</v>
      </c>
      <c r="I21" s="15">
        <v>4496</v>
      </c>
      <c r="J21" s="8">
        <f t="shared" si="1"/>
        <v>42540</v>
      </c>
      <c r="K21" s="23">
        <f t="shared" si="2"/>
        <v>231.195652173913</v>
      </c>
    </row>
    <row r="22" ht="18" customHeight="1" spans="1:11">
      <c r="A22" s="8" t="s">
        <v>174</v>
      </c>
      <c r="B22" s="12"/>
      <c r="C22" s="11" t="s">
        <v>175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8">
        <f t="shared" si="1"/>
        <v>0</v>
      </c>
      <c r="K22" s="23">
        <f t="shared" si="2"/>
        <v>0</v>
      </c>
    </row>
    <row r="23" ht="18" customHeight="1" spans="1:11">
      <c r="A23" s="8" t="s">
        <v>176</v>
      </c>
      <c r="B23" s="12"/>
      <c r="C23" s="11" t="s">
        <v>177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8">
        <f t="shared" si="1"/>
        <v>0</v>
      </c>
      <c r="K23" s="23">
        <f t="shared" si="2"/>
        <v>0</v>
      </c>
    </row>
    <row r="24" ht="18" customHeight="1" spans="1:11">
      <c r="A24" s="8" t="s">
        <v>178</v>
      </c>
      <c r="B24" s="12"/>
      <c r="C24" s="11" t="s">
        <v>179</v>
      </c>
      <c r="D24" s="16">
        <v>0</v>
      </c>
      <c r="E24" s="18">
        <v>0</v>
      </c>
      <c r="F24" s="19">
        <v>0</v>
      </c>
      <c r="G24" s="18">
        <v>0</v>
      </c>
      <c r="H24" s="18">
        <v>0</v>
      </c>
      <c r="I24" s="16">
        <v>0</v>
      </c>
      <c r="J24" s="8">
        <f t="shared" si="1"/>
        <v>0</v>
      </c>
      <c r="K24" s="23">
        <f t="shared" si="2"/>
        <v>0</v>
      </c>
    </row>
    <row r="25" ht="18" customHeight="1" spans="1:11">
      <c r="A25" s="8" t="s">
        <v>180</v>
      </c>
      <c r="B25" s="12"/>
      <c r="C25" s="11" t="s">
        <v>181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8">
        <f t="shared" si="1"/>
        <v>0</v>
      </c>
      <c r="K25" s="23">
        <f t="shared" si="2"/>
        <v>0</v>
      </c>
    </row>
    <row r="26" ht="18" customHeight="1" spans="1:11">
      <c r="A26" s="8" t="s">
        <v>182</v>
      </c>
      <c r="B26" s="12"/>
      <c r="C26" s="11" t="s">
        <v>183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8">
        <f t="shared" si="1"/>
        <v>0</v>
      </c>
      <c r="K26" s="23">
        <f t="shared" si="2"/>
        <v>0</v>
      </c>
    </row>
    <row r="27" ht="18" customHeight="1" spans="1:11">
      <c r="A27" s="8" t="s">
        <v>184</v>
      </c>
      <c r="B27" s="12"/>
      <c r="C27" s="11" t="s">
        <v>185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8">
        <f t="shared" si="1"/>
        <v>0</v>
      </c>
      <c r="K27" s="23">
        <f t="shared" si="2"/>
        <v>0</v>
      </c>
    </row>
    <row r="28" ht="18" customHeight="1" spans="1:11">
      <c r="A28" s="8" t="s">
        <v>186</v>
      </c>
      <c r="B28" s="12"/>
      <c r="C28" s="11" t="s">
        <v>187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8">
        <f t="shared" si="1"/>
        <v>0</v>
      </c>
      <c r="K28" s="23">
        <f t="shared" si="2"/>
        <v>0</v>
      </c>
    </row>
  </sheetData>
  <mergeCells count="9">
    <mergeCell ref="A2:K2"/>
    <mergeCell ref="A3:K3"/>
    <mergeCell ref="D4:J4"/>
    <mergeCell ref="B6:C6"/>
    <mergeCell ref="B12:C12"/>
    <mergeCell ref="A4:A5"/>
    <mergeCell ref="B4:B5"/>
    <mergeCell ref="C4:C5"/>
    <mergeCell ref="K4:K5"/>
  </mergeCells>
  <printOptions horizontalCentered="1"/>
  <pageMargins left="0.707638888888889" right="0.747916666666667" top="0.590277777777778" bottom="0.5902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市场运行监测</vt:lpstr>
      <vt:lpstr>客流地区分布</vt:lpstr>
      <vt:lpstr>客运站运行监测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谭志夫</cp:lastModifiedBy>
  <dcterms:created xsi:type="dcterms:W3CDTF">2021-01-21T07:55:00Z</dcterms:created>
  <cp:lastPrinted>2021-08-23T09:44:00Z</cp:lastPrinted>
  <dcterms:modified xsi:type="dcterms:W3CDTF">2023-08-10T07:57:10Z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C247B81864E84DA9AA60DF88B587A3B1</vt:lpwstr>
  </property>
</Properties>
</file>