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activeTab="2"/>
  </bookViews>
  <sheets>
    <sheet name="市场运行监测" sheetId="10" r:id="rId1"/>
    <sheet name="客流地区分布" sheetId="11" r:id="rId2"/>
    <sheet name="客运站运行监测" sheetId="12" r:id="rId3"/>
  </sheets>
  <calcPr calcId="144525" concurrentCalc="0"/>
</workbook>
</file>

<file path=xl/sharedStrings.xml><?xml version="1.0" encoding="utf-8"?>
<sst xmlns="http://schemas.openxmlformats.org/spreadsheetml/2006/main" count="226" uniqueCount="177">
  <si>
    <t>表1</t>
  </si>
  <si>
    <t>中山市道路客运行业市场运行监测指标统计表</t>
  </si>
  <si>
    <t>统计周期：2023年1-6月份</t>
  </si>
  <si>
    <t>序号</t>
  </si>
  <si>
    <t>一级指标</t>
  </si>
  <si>
    <t>二级指标</t>
  </si>
  <si>
    <t>三级指标</t>
  </si>
  <si>
    <t>指标数</t>
  </si>
  <si>
    <t>1月份</t>
  </si>
  <si>
    <t>2月份</t>
  </si>
  <si>
    <t>3月份</t>
  </si>
  <si>
    <t>4月份</t>
  </si>
  <si>
    <t>5月份</t>
  </si>
  <si>
    <t>6月份</t>
  </si>
  <si>
    <t>综合</t>
  </si>
  <si>
    <t>a1</t>
  </si>
  <si>
    <t>行业概况
（运能指标）</t>
  </si>
  <si>
    <t>客运企业（家）</t>
  </si>
  <si>
    <t>——</t>
  </si>
  <si>
    <t>a2</t>
  </si>
  <si>
    <t>客运指标数（个）</t>
  </si>
  <si>
    <t>a3</t>
  </si>
  <si>
    <t xml:space="preserve">    其中：</t>
  </si>
  <si>
    <t>省际班车指标</t>
  </si>
  <si>
    <t>a4</t>
  </si>
  <si>
    <t>市际班车指标</t>
  </si>
  <si>
    <t>a5</t>
  </si>
  <si>
    <t>市际包车指标</t>
  </si>
  <si>
    <t>a6</t>
  </si>
  <si>
    <t>市内包车指标</t>
  </si>
  <si>
    <t>a7</t>
  </si>
  <si>
    <t>营运客车（辆）</t>
  </si>
  <si>
    <t>a8</t>
  </si>
  <si>
    <t>座位数（个）</t>
  </si>
  <si>
    <t>a9</t>
  </si>
  <si>
    <t>行业运营
（市场指标）</t>
  </si>
  <si>
    <t>日均在营运车辆数（辆）</t>
  </si>
  <si>
    <t>a10</t>
  </si>
  <si>
    <t>统计周期客运总量（人次）</t>
  </si>
  <si>
    <t>a11</t>
  </si>
  <si>
    <t>班车</t>
  </si>
  <si>
    <t>a12</t>
  </si>
  <si>
    <t>包车</t>
  </si>
  <si>
    <t>a13</t>
  </si>
  <si>
    <t>互联网班车
（定制客运）</t>
  </si>
  <si>
    <t>a14</t>
  </si>
  <si>
    <t>互联网包车</t>
  </si>
  <si>
    <t>a15</t>
  </si>
  <si>
    <t>日均客运量（人次）</t>
  </si>
  <si>
    <t>a16</t>
  </si>
  <si>
    <t>a17</t>
  </si>
  <si>
    <t>a18</t>
  </si>
  <si>
    <t>a19</t>
  </si>
  <si>
    <t>a20</t>
  </si>
  <si>
    <t>行业状况分析
（决策指标）</t>
  </si>
  <si>
    <t>指标利用率</t>
  </si>
  <si>
    <t>a21</t>
  </si>
  <si>
    <t>出车率</t>
  </si>
  <si>
    <t>a22</t>
  </si>
  <si>
    <t>运能利用率</t>
  </si>
  <si>
    <t>说明：指标利用率=营运车辆总数÷指标总数；出车率=日均营运车辆数÷营运车总数；运能利用率=日均客运量÷座位总数。</t>
  </si>
  <si>
    <t>表2</t>
  </si>
  <si>
    <t>中山市道路客运行业客流地区分布指标统计表</t>
  </si>
  <si>
    <t>一级
指标</t>
  </si>
  <si>
    <t>二级
指标</t>
  </si>
  <si>
    <t>客运量（人次）</t>
  </si>
  <si>
    <t>占比（%）</t>
  </si>
  <si>
    <t>说明</t>
  </si>
  <si>
    <t>b1</t>
  </si>
  <si>
    <t>广东</t>
  </si>
  <si>
    <t>b2</t>
  </si>
  <si>
    <t>其中：</t>
  </si>
  <si>
    <t>广州</t>
  </si>
  <si>
    <t>该部分统计反映中山至广东省内各地市客运量的占比情况</t>
  </si>
  <si>
    <t>b3</t>
  </si>
  <si>
    <t>深圳</t>
  </si>
  <si>
    <t>b4</t>
  </si>
  <si>
    <t>珠海</t>
  </si>
  <si>
    <t>b5</t>
  </si>
  <si>
    <t>汕头</t>
  </si>
  <si>
    <t>b6</t>
  </si>
  <si>
    <t>佛山</t>
  </si>
  <si>
    <t xml:space="preserve"> </t>
  </si>
  <si>
    <t>b7</t>
  </si>
  <si>
    <t>韶关</t>
  </si>
  <si>
    <t>b8</t>
  </si>
  <si>
    <t>湛江</t>
  </si>
  <si>
    <t>b9</t>
  </si>
  <si>
    <t>肇庆</t>
  </si>
  <si>
    <t>b10</t>
  </si>
  <si>
    <t>江门</t>
  </si>
  <si>
    <t>b11</t>
  </si>
  <si>
    <t>茂名</t>
  </si>
  <si>
    <t>b12</t>
  </si>
  <si>
    <t>惠州</t>
  </si>
  <si>
    <t>b13</t>
  </si>
  <si>
    <t>梅州</t>
  </si>
  <si>
    <t>b14</t>
  </si>
  <si>
    <t>汕尾</t>
  </si>
  <si>
    <t>b15</t>
  </si>
  <si>
    <t>河源</t>
  </si>
  <si>
    <t>b16</t>
  </si>
  <si>
    <t>阳江</t>
  </si>
  <si>
    <t>b17</t>
  </si>
  <si>
    <t>清远</t>
  </si>
  <si>
    <t>b18</t>
  </si>
  <si>
    <t>东莞</t>
  </si>
  <si>
    <t>b19</t>
  </si>
  <si>
    <t>中山</t>
  </si>
  <si>
    <t>b20</t>
  </si>
  <si>
    <t>潮州</t>
  </si>
  <si>
    <t>b21</t>
  </si>
  <si>
    <t>揭阳</t>
  </si>
  <si>
    <t>b22</t>
  </si>
  <si>
    <t>云浮</t>
  </si>
  <si>
    <t>b23</t>
  </si>
  <si>
    <t>广西</t>
  </si>
  <si>
    <t>b24</t>
  </si>
  <si>
    <t>湖南</t>
  </si>
  <si>
    <t>b25</t>
  </si>
  <si>
    <t>江西</t>
  </si>
  <si>
    <t>b26</t>
  </si>
  <si>
    <t>湖北</t>
  </si>
  <si>
    <t>b27</t>
  </si>
  <si>
    <t>贵州</t>
  </si>
  <si>
    <t>b28</t>
  </si>
  <si>
    <t>四川</t>
  </si>
  <si>
    <t>b29</t>
  </si>
  <si>
    <t>云南</t>
  </si>
  <si>
    <t>b30</t>
  </si>
  <si>
    <t>福建</t>
  </si>
  <si>
    <t>b31</t>
  </si>
  <si>
    <t>海南</t>
  </si>
  <si>
    <t>b32</t>
  </si>
  <si>
    <t>安徽</t>
  </si>
  <si>
    <t>b33</t>
  </si>
  <si>
    <t>其他</t>
  </si>
  <si>
    <t>统计周期客运总量</t>
  </si>
  <si>
    <t>-</t>
  </si>
  <si>
    <t>表3</t>
  </si>
  <si>
    <t>中山市汽车客运站运行监测指标统计表</t>
  </si>
  <si>
    <t>统计周期：2023年1-6月</t>
  </si>
  <si>
    <t>日均发送量（人次）</t>
  </si>
  <si>
    <t>c1</t>
  </si>
  <si>
    <t>汽车客运站（个）</t>
  </si>
  <si>
    <t>c2</t>
  </si>
  <si>
    <t>一级站</t>
  </si>
  <si>
    <t>c3</t>
  </si>
  <si>
    <t>二级站</t>
  </si>
  <si>
    <t>c4</t>
  </si>
  <si>
    <t>三级站</t>
  </si>
  <si>
    <t>c5</t>
  </si>
  <si>
    <t>便捷站</t>
  </si>
  <si>
    <t>c6</t>
  </si>
  <si>
    <t>招呼站</t>
  </si>
  <si>
    <t>c7</t>
  </si>
  <si>
    <t>发送量（人次）</t>
  </si>
  <si>
    <t>c8</t>
  </si>
  <si>
    <t>市汽车客运站</t>
  </si>
  <si>
    <t>c9</t>
  </si>
  <si>
    <t>小榄车站</t>
  </si>
  <si>
    <t>c10</t>
  </si>
  <si>
    <t>三乡中心车站</t>
  </si>
  <si>
    <t>c12</t>
  </si>
  <si>
    <t>坦洲金斗湾车站</t>
  </si>
  <si>
    <t>c14</t>
  </si>
  <si>
    <t>大涌车站</t>
  </si>
  <si>
    <t>c18</t>
  </si>
  <si>
    <t>小榄候机楼</t>
  </si>
  <si>
    <t>c19</t>
  </si>
  <si>
    <t>西区候机楼</t>
  </si>
  <si>
    <t>c20</t>
  </si>
  <si>
    <t>富业广场招呼站</t>
  </si>
  <si>
    <t>c21</t>
  </si>
  <si>
    <t>交通大厦招呼站</t>
  </si>
  <si>
    <t>c22</t>
  </si>
  <si>
    <t>富安招呼站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</si>
</sst>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黑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9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2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2" borderId="13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NumberForma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5" xfId="0" applyNumberForma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76" fontId="0" fillId="0" borderId="5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5" xfId="0" applyNumberForma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10" fontId="0" fillId="0" borderId="5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>
      <alignment vertical="center"/>
    </xf>
    <xf numFmtId="0" fontId="3" fillId="0" borderId="5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10" fontId="0" fillId="0" borderId="5" xfId="0" applyNumberForma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A10" workbookViewId="0">
      <selection activeCell="F24" sqref="F24"/>
    </sheetView>
  </sheetViews>
  <sheetFormatPr defaultColWidth="9" defaultRowHeight="13.5"/>
  <cols>
    <col min="1" max="1" width="6" customWidth="1"/>
    <col min="2" max="2" width="13.8833333333333" customWidth="1"/>
    <col min="3" max="3" width="10.775" customWidth="1"/>
    <col min="4" max="4" width="17" customWidth="1"/>
    <col min="5" max="10" width="12.1083333333333" customWidth="1"/>
    <col min="11" max="11" width="15.8916666666667" customWidth="1"/>
  </cols>
  <sheetData>
    <row r="1" spans="1:1">
      <c r="A1" t="s">
        <v>0</v>
      </c>
    </row>
    <row r="2" ht="40" customHeight="1" spans="1:11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3.25" customHeight="1" spans="1:11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20.1" customHeight="1" spans="1:11">
      <c r="A4" s="3" t="s">
        <v>3</v>
      </c>
      <c r="B4" s="3" t="s">
        <v>4</v>
      </c>
      <c r="C4" s="3" t="s">
        <v>5</v>
      </c>
      <c r="D4" s="3" t="s">
        <v>6</v>
      </c>
      <c r="E4" s="8" t="s">
        <v>7</v>
      </c>
      <c r="F4" s="8"/>
      <c r="G4" s="8"/>
      <c r="H4" s="8"/>
      <c r="I4" s="8"/>
      <c r="J4" s="8"/>
      <c r="K4" s="8"/>
    </row>
    <row r="5" ht="20.1" customHeight="1" spans="1:11">
      <c r="A5" s="6"/>
      <c r="B5" s="6"/>
      <c r="C5" s="6"/>
      <c r="D5" s="6"/>
      <c r="E5" s="7" t="s">
        <v>8</v>
      </c>
      <c r="F5" s="33" t="s">
        <v>9</v>
      </c>
      <c r="G5" s="33" t="s">
        <v>10</v>
      </c>
      <c r="H5" s="33" t="s">
        <v>11</v>
      </c>
      <c r="I5" s="33" t="s">
        <v>12</v>
      </c>
      <c r="J5" s="7" t="s">
        <v>13</v>
      </c>
      <c r="K5" s="7" t="s">
        <v>14</v>
      </c>
    </row>
    <row r="6" ht="16" customHeight="1" spans="1:11">
      <c r="A6" s="8" t="s">
        <v>15</v>
      </c>
      <c r="B6" s="25" t="s">
        <v>16</v>
      </c>
      <c r="C6" s="40" t="s">
        <v>17</v>
      </c>
      <c r="D6" s="41"/>
      <c r="E6" s="21">
        <v>28</v>
      </c>
      <c r="F6" s="14">
        <v>28</v>
      </c>
      <c r="G6" s="14">
        <v>28</v>
      </c>
      <c r="H6" s="14">
        <v>28</v>
      </c>
      <c r="I6" s="14">
        <v>27</v>
      </c>
      <c r="J6" s="21">
        <v>27</v>
      </c>
      <c r="K6" s="8" t="s">
        <v>18</v>
      </c>
    </row>
    <row r="7" ht="16" customHeight="1" spans="1:11">
      <c r="A7" s="8" t="s">
        <v>19</v>
      </c>
      <c r="B7" s="42"/>
      <c r="C7" s="40" t="s">
        <v>20</v>
      </c>
      <c r="D7" s="41"/>
      <c r="E7" s="21">
        <v>1018</v>
      </c>
      <c r="F7" s="14">
        <v>1018</v>
      </c>
      <c r="G7" s="14">
        <v>1018</v>
      </c>
      <c r="H7" s="14">
        <v>1018</v>
      </c>
      <c r="I7" s="14">
        <v>1018</v>
      </c>
      <c r="J7" s="14">
        <v>1018</v>
      </c>
      <c r="K7" s="8" t="s">
        <v>18</v>
      </c>
    </row>
    <row r="8" ht="16" customHeight="1" spans="1:11">
      <c r="A8" s="8" t="s">
        <v>21</v>
      </c>
      <c r="B8" s="42"/>
      <c r="C8" s="43" t="s">
        <v>22</v>
      </c>
      <c r="D8" s="8" t="s">
        <v>23</v>
      </c>
      <c r="E8" s="44">
        <v>73</v>
      </c>
      <c r="F8" s="44">
        <v>73</v>
      </c>
      <c r="G8" s="44">
        <v>73</v>
      </c>
      <c r="H8" s="44">
        <v>73</v>
      </c>
      <c r="I8" s="44">
        <v>73</v>
      </c>
      <c r="J8" s="44">
        <v>73</v>
      </c>
      <c r="K8" s="8" t="s">
        <v>18</v>
      </c>
    </row>
    <row r="9" ht="16" customHeight="1" spans="1:11">
      <c r="A9" s="8" t="s">
        <v>24</v>
      </c>
      <c r="B9" s="42"/>
      <c r="C9" s="43"/>
      <c r="D9" s="8" t="s">
        <v>25</v>
      </c>
      <c r="E9" s="44">
        <v>104</v>
      </c>
      <c r="F9" s="44">
        <v>104</v>
      </c>
      <c r="G9" s="44">
        <v>104</v>
      </c>
      <c r="H9" s="44">
        <v>104</v>
      </c>
      <c r="I9" s="44">
        <v>104</v>
      </c>
      <c r="J9" s="44">
        <v>104</v>
      </c>
      <c r="K9" s="8" t="s">
        <v>18</v>
      </c>
    </row>
    <row r="10" ht="16" customHeight="1" spans="1:11">
      <c r="A10" s="8" t="s">
        <v>26</v>
      </c>
      <c r="B10" s="42"/>
      <c r="C10" s="43"/>
      <c r="D10" s="8" t="s">
        <v>27</v>
      </c>
      <c r="E10" s="44">
        <v>813</v>
      </c>
      <c r="F10" s="44">
        <v>813</v>
      </c>
      <c r="G10" s="44">
        <v>813</v>
      </c>
      <c r="H10" s="44">
        <v>813</v>
      </c>
      <c r="I10" s="44">
        <v>813</v>
      </c>
      <c r="J10" s="44">
        <v>813</v>
      </c>
      <c r="K10" s="8" t="s">
        <v>18</v>
      </c>
    </row>
    <row r="11" ht="16" customHeight="1" spans="1:11">
      <c r="A11" s="8" t="s">
        <v>28</v>
      </c>
      <c r="B11" s="42"/>
      <c r="C11" s="43"/>
      <c r="D11" s="8" t="s">
        <v>29</v>
      </c>
      <c r="E11" s="44">
        <v>28</v>
      </c>
      <c r="F11" s="44">
        <v>28</v>
      </c>
      <c r="G11" s="44">
        <v>28</v>
      </c>
      <c r="H11" s="44">
        <v>28</v>
      </c>
      <c r="I11" s="44">
        <v>28</v>
      </c>
      <c r="J11" s="44">
        <v>28</v>
      </c>
      <c r="K11" s="8" t="s">
        <v>18</v>
      </c>
    </row>
    <row r="12" ht="16" customHeight="1" spans="1:11">
      <c r="A12" s="8" t="s">
        <v>30</v>
      </c>
      <c r="B12" s="42"/>
      <c r="C12" s="40" t="s">
        <v>31</v>
      </c>
      <c r="D12" s="41"/>
      <c r="E12" s="14">
        <v>818</v>
      </c>
      <c r="F12" s="14">
        <v>808</v>
      </c>
      <c r="G12" s="14">
        <v>809</v>
      </c>
      <c r="H12" s="14">
        <v>809</v>
      </c>
      <c r="I12" s="14">
        <v>790</v>
      </c>
      <c r="J12" s="14">
        <v>790</v>
      </c>
      <c r="K12" s="8" t="s">
        <v>18</v>
      </c>
    </row>
    <row r="13" ht="16" customHeight="1" spans="1:11">
      <c r="A13" s="8" t="s">
        <v>32</v>
      </c>
      <c r="B13" s="6"/>
      <c r="C13" s="40" t="s">
        <v>33</v>
      </c>
      <c r="D13" s="41"/>
      <c r="E13" s="14">
        <v>37166</v>
      </c>
      <c r="F13" s="14">
        <v>36862</v>
      </c>
      <c r="G13" s="14">
        <v>36912</v>
      </c>
      <c r="H13" s="14">
        <v>36912</v>
      </c>
      <c r="I13" s="14">
        <v>35999</v>
      </c>
      <c r="J13" s="14">
        <v>35999</v>
      </c>
      <c r="K13" s="8" t="s">
        <v>18</v>
      </c>
    </row>
    <row r="14" ht="16" customHeight="1" spans="1:11">
      <c r="A14" s="8" t="s">
        <v>34</v>
      </c>
      <c r="B14" s="25" t="s">
        <v>35</v>
      </c>
      <c r="C14" s="40" t="s">
        <v>36</v>
      </c>
      <c r="D14" s="41"/>
      <c r="E14" s="11">
        <v>262</v>
      </c>
      <c r="F14" s="11">
        <v>424</v>
      </c>
      <c r="G14" s="11">
        <v>492</v>
      </c>
      <c r="H14" s="11">
        <v>652</v>
      </c>
      <c r="I14" s="11">
        <v>502</v>
      </c>
      <c r="J14" s="21">
        <v>453</v>
      </c>
      <c r="K14" s="8">
        <f>SUM(E14:J14)</f>
        <v>2785</v>
      </c>
    </row>
    <row r="15" ht="16" customHeight="1" spans="1:11">
      <c r="A15" s="8" t="s">
        <v>37</v>
      </c>
      <c r="B15" s="39"/>
      <c r="C15" s="45" t="s">
        <v>38</v>
      </c>
      <c r="D15" s="46"/>
      <c r="E15" s="13">
        <v>155321</v>
      </c>
      <c r="F15" s="13">
        <v>311777</v>
      </c>
      <c r="G15" s="13">
        <v>438879</v>
      </c>
      <c r="H15" s="13">
        <v>487667</v>
      </c>
      <c r="I15" s="13">
        <v>446163</v>
      </c>
      <c r="J15" s="14">
        <v>349719</v>
      </c>
      <c r="K15" s="8">
        <f>SUM(E15:J15)</f>
        <v>2189526</v>
      </c>
    </row>
    <row r="16" ht="16" customHeight="1" spans="1:11">
      <c r="A16" s="8" t="s">
        <v>39</v>
      </c>
      <c r="B16" s="39"/>
      <c r="C16" s="43" t="s">
        <v>22</v>
      </c>
      <c r="D16" s="8" t="s">
        <v>40</v>
      </c>
      <c r="E16" s="34">
        <v>33298</v>
      </c>
      <c r="F16" s="34">
        <v>35387</v>
      </c>
      <c r="G16" s="34">
        <v>35764</v>
      </c>
      <c r="H16" s="14">
        <v>34969</v>
      </c>
      <c r="I16" s="14">
        <f ca="1" t="shared" ref="I16:I19" si="0">SUM(H16:IE16)</f>
        <v>37672</v>
      </c>
      <c r="J16" s="14">
        <f ca="1" t="shared" ref="J15:J19" si="1">SUM(I16:XEN16)</f>
        <v>35887</v>
      </c>
      <c r="K16" s="8">
        <v>212977</v>
      </c>
    </row>
    <row r="17" ht="16" customHeight="1" spans="1:11">
      <c r="A17" s="8" t="s">
        <v>41</v>
      </c>
      <c r="B17" s="39"/>
      <c r="C17" s="43"/>
      <c r="D17" s="8" t="s">
        <v>42</v>
      </c>
      <c r="E17" s="34">
        <v>116209</v>
      </c>
      <c r="F17" s="34">
        <v>266501</v>
      </c>
      <c r="G17" s="34">
        <v>393908</v>
      </c>
      <c r="H17" s="14">
        <v>429370</v>
      </c>
      <c r="I17" s="14">
        <f ca="1" t="shared" si="0"/>
        <v>394292</v>
      </c>
      <c r="J17" s="14">
        <f ca="1" t="shared" si="1"/>
        <v>300210</v>
      </c>
      <c r="K17" s="8">
        <v>1900490</v>
      </c>
    </row>
    <row r="18" ht="34" customHeight="1" spans="1:11">
      <c r="A18" s="8" t="s">
        <v>43</v>
      </c>
      <c r="B18" s="39"/>
      <c r="C18" s="43"/>
      <c r="D18" s="12" t="s">
        <v>44</v>
      </c>
      <c r="E18" s="34">
        <v>838</v>
      </c>
      <c r="F18" s="34">
        <v>1076</v>
      </c>
      <c r="G18" s="34">
        <v>3452</v>
      </c>
      <c r="H18" s="14">
        <v>8414</v>
      </c>
      <c r="I18" s="14">
        <f ca="1" t="shared" si="0"/>
        <v>8510</v>
      </c>
      <c r="J18" s="14">
        <f ca="1" t="shared" si="1"/>
        <v>8951</v>
      </c>
      <c r="K18" s="8">
        <v>31241</v>
      </c>
    </row>
    <row r="19" ht="16" customHeight="1" spans="1:11">
      <c r="A19" s="8" t="s">
        <v>45</v>
      </c>
      <c r="B19" s="39"/>
      <c r="C19" s="43"/>
      <c r="D19" s="8" t="s">
        <v>46</v>
      </c>
      <c r="E19" s="34">
        <v>4976</v>
      </c>
      <c r="F19" s="34">
        <v>8813</v>
      </c>
      <c r="G19" s="34">
        <v>5755</v>
      </c>
      <c r="H19" s="14">
        <v>14914</v>
      </c>
      <c r="I19" s="14">
        <f ca="1" t="shared" si="0"/>
        <v>5689</v>
      </c>
      <c r="J19" s="14">
        <f ca="1" t="shared" si="1"/>
        <v>4671</v>
      </c>
      <c r="K19" s="8">
        <v>44818</v>
      </c>
    </row>
    <row r="20" ht="16" customHeight="1" spans="1:11">
      <c r="A20" s="8" t="s">
        <v>47</v>
      </c>
      <c r="B20" s="39"/>
      <c r="C20" s="40" t="s">
        <v>48</v>
      </c>
      <c r="D20" s="41"/>
      <c r="E20" s="11">
        <v>5010</v>
      </c>
      <c r="F20" s="11">
        <v>11134</v>
      </c>
      <c r="G20" s="11">
        <v>14157</v>
      </c>
      <c r="H20" s="11">
        <v>16255</v>
      </c>
      <c r="I20" s="11">
        <v>14392</v>
      </c>
      <c r="J20" s="21">
        <v>11657</v>
      </c>
      <c r="K20" s="8">
        <f t="shared" ref="K20:K27" si="2">SUM(E20:J20)</f>
        <v>72605</v>
      </c>
    </row>
    <row r="21" ht="16" customHeight="1" spans="1:11">
      <c r="A21" s="8" t="s">
        <v>49</v>
      </c>
      <c r="B21" s="39"/>
      <c r="C21" s="43" t="s">
        <v>22</v>
      </c>
      <c r="D21" s="8" t="s">
        <v>40</v>
      </c>
      <c r="E21" s="11">
        <v>1074</v>
      </c>
      <c r="F21" s="11">
        <v>1263</v>
      </c>
      <c r="G21" s="11">
        <v>1154</v>
      </c>
      <c r="H21" s="11">
        <v>1165</v>
      </c>
      <c r="I21" s="11">
        <v>1215</v>
      </c>
      <c r="J21" s="21">
        <v>1196</v>
      </c>
      <c r="K21" s="8">
        <f t="shared" si="2"/>
        <v>7067</v>
      </c>
    </row>
    <row r="22" ht="16" customHeight="1" spans="1:11">
      <c r="A22" s="8" t="s">
        <v>50</v>
      </c>
      <c r="B22" s="39"/>
      <c r="C22" s="43"/>
      <c r="D22" s="8" t="s">
        <v>42</v>
      </c>
      <c r="E22" s="11">
        <v>3749</v>
      </c>
      <c r="F22" s="11">
        <v>9518</v>
      </c>
      <c r="G22" s="11">
        <v>12707</v>
      </c>
      <c r="H22" s="11">
        <v>14312</v>
      </c>
      <c r="I22" s="11">
        <v>12719</v>
      </c>
      <c r="J22" s="21">
        <v>10007</v>
      </c>
      <c r="K22" s="8">
        <f t="shared" si="2"/>
        <v>63012</v>
      </c>
    </row>
    <row r="23" ht="31" customHeight="1" spans="1:11">
      <c r="A23" s="8" t="s">
        <v>51</v>
      </c>
      <c r="B23" s="39"/>
      <c r="C23" s="43"/>
      <c r="D23" s="12" t="s">
        <v>44</v>
      </c>
      <c r="E23" s="11">
        <v>27</v>
      </c>
      <c r="F23" s="11">
        <v>38</v>
      </c>
      <c r="G23" s="11">
        <v>111</v>
      </c>
      <c r="H23" s="11">
        <v>280</v>
      </c>
      <c r="I23" s="11">
        <v>275</v>
      </c>
      <c r="J23" s="21">
        <v>298</v>
      </c>
      <c r="K23" s="8">
        <f t="shared" si="2"/>
        <v>1029</v>
      </c>
    </row>
    <row r="24" ht="16" customHeight="1" spans="1:11">
      <c r="A24" s="8" t="s">
        <v>52</v>
      </c>
      <c r="B24" s="39"/>
      <c r="C24" s="43"/>
      <c r="D24" s="8" t="s">
        <v>46</v>
      </c>
      <c r="E24" s="11">
        <v>161</v>
      </c>
      <c r="F24" s="11">
        <v>315</v>
      </c>
      <c r="G24" s="11">
        <v>185</v>
      </c>
      <c r="H24" s="11">
        <v>497</v>
      </c>
      <c r="I24" s="11">
        <v>183</v>
      </c>
      <c r="J24" s="21">
        <v>156</v>
      </c>
      <c r="K24" s="8">
        <f t="shared" si="2"/>
        <v>1497</v>
      </c>
    </row>
    <row r="25" ht="16" customHeight="1" spans="1:11">
      <c r="A25" s="8" t="s">
        <v>53</v>
      </c>
      <c r="B25" s="25" t="s">
        <v>54</v>
      </c>
      <c r="C25" s="45" t="s">
        <v>55</v>
      </c>
      <c r="D25" s="46"/>
      <c r="E25" s="47">
        <f t="shared" ref="E25:J25" si="3">E12:J12/E7:J7</f>
        <v>0.803536345776031</v>
      </c>
      <c r="F25" s="47">
        <f t="shared" si="3"/>
        <v>0.793713163064833</v>
      </c>
      <c r="G25" s="47">
        <f t="shared" si="3"/>
        <v>0.794695481335953</v>
      </c>
      <c r="H25" s="47">
        <f t="shared" si="3"/>
        <v>0.794695481335953</v>
      </c>
      <c r="I25" s="47">
        <f t="shared" si="3"/>
        <v>0.776031434184676</v>
      </c>
      <c r="J25" s="47">
        <f t="shared" si="3"/>
        <v>0.776031434184676</v>
      </c>
      <c r="K25" s="37"/>
    </row>
    <row r="26" ht="16" customHeight="1" spans="1:11">
      <c r="A26" s="8" t="s">
        <v>56</v>
      </c>
      <c r="B26" s="42"/>
      <c r="C26" s="40" t="s">
        <v>57</v>
      </c>
      <c r="D26" s="41"/>
      <c r="E26" s="47">
        <f t="shared" ref="E26:J26" si="4">E14:J14/E12:J12</f>
        <v>0.320293398533007</v>
      </c>
      <c r="F26" s="47">
        <f t="shared" si="4"/>
        <v>0.524752475247525</v>
      </c>
      <c r="G26" s="47">
        <f t="shared" si="4"/>
        <v>0.608158220024722</v>
      </c>
      <c r="H26" s="47">
        <f t="shared" si="4"/>
        <v>0.80593325092707</v>
      </c>
      <c r="I26" s="47">
        <f t="shared" si="4"/>
        <v>0.635443037974683</v>
      </c>
      <c r="J26" s="47">
        <f t="shared" si="4"/>
        <v>0.573417721518987</v>
      </c>
      <c r="K26" s="37"/>
    </row>
    <row r="27" ht="16" customHeight="1" spans="1:11">
      <c r="A27" s="8" t="s">
        <v>58</v>
      </c>
      <c r="B27" s="6"/>
      <c r="C27" s="40" t="s">
        <v>59</v>
      </c>
      <c r="D27" s="41"/>
      <c r="E27" s="47">
        <f t="shared" ref="E27:J27" si="5">E20:J20/E13:J13</f>
        <v>0.134800624226444</v>
      </c>
      <c r="F27" s="47">
        <f t="shared" si="5"/>
        <v>0.302045466876458</v>
      </c>
      <c r="G27" s="47">
        <f t="shared" si="5"/>
        <v>0.383533810143043</v>
      </c>
      <c r="H27" s="47">
        <f t="shared" si="5"/>
        <v>0.440371694841786</v>
      </c>
      <c r="I27" s="47">
        <f t="shared" si="5"/>
        <v>0.399788883024528</v>
      </c>
      <c r="J27" s="47">
        <f t="shared" si="5"/>
        <v>0.323814550404178</v>
      </c>
      <c r="K27" s="37"/>
    </row>
    <row r="28" ht="27" customHeight="1" spans="1:11">
      <c r="A28" s="48" t="s">
        <v>60</v>
      </c>
      <c r="B28" s="48"/>
      <c r="C28" s="48"/>
      <c r="D28" s="48"/>
      <c r="E28" s="48"/>
      <c r="F28" s="48"/>
      <c r="G28" s="48"/>
      <c r="H28" s="48"/>
      <c r="I28" s="48"/>
      <c r="J28" s="48"/>
      <c r="K28" s="48"/>
    </row>
  </sheetData>
  <mergeCells count="21">
    <mergeCell ref="A2:K2"/>
    <mergeCell ref="A3:K3"/>
    <mergeCell ref="E4:K4"/>
    <mergeCell ref="C6:D6"/>
    <mergeCell ref="C7:D7"/>
    <mergeCell ref="C12:D12"/>
    <mergeCell ref="C13:D13"/>
    <mergeCell ref="C14:D14"/>
    <mergeCell ref="C15:D15"/>
    <mergeCell ref="C20:D20"/>
    <mergeCell ref="C25:D25"/>
    <mergeCell ref="C26:D26"/>
    <mergeCell ref="C27:D27"/>
    <mergeCell ref="A28:K28"/>
    <mergeCell ref="A4:A5"/>
    <mergeCell ref="B4:B5"/>
    <mergeCell ref="B6:B13"/>
    <mergeCell ref="B14:B24"/>
    <mergeCell ref="B25:B27"/>
    <mergeCell ref="C4:C5"/>
    <mergeCell ref="D4:D5"/>
  </mergeCells>
  <printOptions horizontalCentered="1"/>
  <pageMargins left="0.393055555555556" right="0.393055555555556" top="0.590277777777778" bottom="0.590277777777778" header="0.511805555555556" footer="0.511805555555556"/>
  <pageSetup paperSize="9" orientation="landscape"/>
  <headerFooter/>
  <ignoredErrors>
    <ignoredError sqref="I16:I1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9"/>
  <sheetViews>
    <sheetView topLeftCell="A4" workbookViewId="0">
      <selection activeCell="L7" sqref="L7:L27"/>
    </sheetView>
  </sheetViews>
  <sheetFormatPr defaultColWidth="9" defaultRowHeight="13.5"/>
  <cols>
    <col min="1" max="1" width="6" style="28" customWidth="1"/>
    <col min="2" max="3" width="8.66666666666667" style="28" customWidth="1"/>
    <col min="4" max="4" width="10.6333333333333" style="28" customWidth="1"/>
    <col min="5" max="5" width="13.5583333333333" style="28" customWidth="1"/>
    <col min="6" max="6" width="10.6333333333333" style="28" customWidth="1"/>
    <col min="7" max="7" width="10.6333333333333" style="29" customWidth="1"/>
    <col min="8" max="10" width="10.6333333333333" style="28" customWidth="1"/>
    <col min="11" max="11" width="13.5" style="28" customWidth="1"/>
    <col min="12" max="12" width="12.5" style="28" customWidth="1"/>
    <col min="13" max="16384" width="9" style="28"/>
  </cols>
  <sheetData>
    <row r="1" spans="1:1">
      <c r="A1" s="28" t="s">
        <v>61</v>
      </c>
    </row>
    <row r="2" ht="38" customHeight="1" spans="1:12">
      <c r="A2" s="1" t="s">
        <v>62</v>
      </c>
      <c r="B2" s="1"/>
      <c r="C2" s="1"/>
      <c r="D2" s="1"/>
      <c r="E2" s="1"/>
      <c r="F2" s="1"/>
      <c r="G2" s="30"/>
      <c r="H2" s="1"/>
      <c r="I2" s="1"/>
      <c r="J2" s="1"/>
      <c r="K2" s="1"/>
      <c r="L2" s="1"/>
    </row>
    <row r="3" ht="26" customHeight="1" spans="1:12">
      <c r="A3" s="2" t="s">
        <v>2</v>
      </c>
      <c r="B3" s="2"/>
      <c r="C3" s="2"/>
      <c r="D3" s="2"/>
      <c r="E3" s="2"/>
      <c r="F3" s="2"/>
      <c r="G3" s="31"/>
      <c r="H3" s="2"/>
      <c r="I3" s="2"/>
      <c r="J3" s="2"/>
      <c r="K3" s="2"/>
      <c r="L3" s="2"/>
    </row>
    <row r="4" ht="20.1" customHeight="1" spans="1:12">
      <c r="A4" s="3" t="s">
        <v>3</v>
      </c>
      <c r="B4" s="25" t="s">
        <v>63</v>
      </c>
      <c r="C4" s="25" t="s">
        <v>64</v>
      </c>
      <c r="D4" s="4" t="s">
        <v>65</v>
      </c>
      <c r="E4" s="5"/>
      <c r="F4" s="5"/>
      <c r="G4" s="32"/>
      <c r="H4" s="5"/>
      <c r="I4" s="5"/>
      <c r="J4" s="24"/>
      <c r="K4" s="3" t="s">
        <v>66</v>
      </c>
      <c r="L4" s="3" t="s">
        <v>67</v>
      </c>
    </row>
    <row r="5" ht="20.1" customHeight="1" spans="1:12">
      <c r="A5" s="6"/>
      <c r="B5" s="6"/>
      <c r="C5" s="6"/>
      <c r="D5" s="7" t="s">
        <v>8</v>
      </c>
      <c r="E5" s="7" t="s">
        <v>9</v>
      </c>
      <c r="F5" s="7" t="s">
        <v>10</v>
      </c>
      <c r="G5" s="33" t="s">
        <v>11</v>
      </c>
      <c r="H5" s="7" t="s">
        <v>12</v>
      </c>
      <c r="I5" s="7" t="s">
        <v>13</v>
      </c>
      <c r="J5" s="7" t="s">
        <v>14</v>
      </c>
      <c r="K5" s="6"/>
      <c r="L5" s="6"/>
    </row>
    <row r="6" ht="18" customHeight="1" spans="1:12">
      <c r="A6" s="8" t="s">
        <v>68</v>
      </c>
      <c r="B6" s="9" t="s">
        <v>69</v>
      </c>
      <c r="C6" s="10"/>
      <c r="D6" s="21">
        <v>145595</v>
      </c>
      <c r="E6" s="21">
        <v>301941</v>
      </c>
      <c r="F6" s="21">
        <v>432973</v>
      </c>
      <c r="G6" s="34">
        <v>481959</v>
      </c>
      <c r="H6" s="21">
        <v>441126</v>
      </c>
      <c r="I6" s="34">
        <v>346611</v>
      </c>
      <c r="J6" s="8">
        <v>2149304</v>
      </c>
      <c r="K6" s="37">
        <f>J6/J39</f>
        <v>0.981629813941465</v>
      </c>
      <c r="L6" s="8"/>
    </row>
    <row r="7" ht="18" customHeight="1" spans="1:12">
      <c r="A7" s="8" t="s">
        <v>70</v>
      </c>
      <c r="B7" s="12" t="s">
        <v>71</v>
      </c>
      <c r="C7" s="8" t="s">
        <v>72</v>
      </c>
      <c r="D7" s="35">
        <f ca="1" t="shared" ref="D7:D38" si="0">SUM(C7:XEF7)</f>
        <v>15262</v>
      </c>
      <c r="E7" s="21">
        <v>23117</v>
      </c>
      <c r="F7" s="21">
        <f ca="1" t="shared" ref="F7:F39" si="1">SUM(D7:XEH7)</f>
        <v>53075</v>
      </c>
      <c r="G7" s="21">
        <v>68859</v>
      </c>
      <c r="H7" s="21">
        <v>46439</v>
      </c>
      <c r="I7" s="21">
        <f ca="1" t="shared" ref="I7:I38" si="2">SUM(H7:XEL7)</f>
        <v>36014</v>
      </c>
      <c r="J7" s="21">
        <v>242766</v>
      </c>
      <c r="K7" s="37">
        <f>J7/J6</f>
        <v>0.112950983202004</v>
      </c>
      <c r="L7" s="38" t="s">
        <v>73</v>
      </c>
    </row>
    <row r="8" ht="18" customHeight="1" spans="1:12">
      <c r="A8" s="8" t="s">
        <v>74</v>
      </c>
      <c r="B8" s="12"/>
      <c r="C8" s="8" t="s">
        <v>75</v>
      </c>
      <c r="D8" s="35">
        <f ca="1" t="shared" si="0"/>
        <v>8748</v>
      </c>
      <c r="E8" s="21">
        <v>13957</v>
      </c>
      <c r="F8" s="21">
        <f ca="1" t="shared" si="1"/>
        <v>20748</v>
      </c>
      <c r="G8" s="21">
        <v>29011</v>
      </c>
      <c r="H8" s="21">
        <v>24745</v>
      </c>
      <c r="I8" s="21">
        <f ca="1" t="shared" si="2"/>
        <v>25251</v>
      </c>
      <c r="J8" s="21">
        <v>122460</v>
      </c>
      <c r="K8" s="37">
        <f>J8/$J$6</f>
        <v>0.0569765840476731</v>
      </c>
      <c r="L8" s="39"/>
    </row>
    <row r="9" ht="18" customHeight="1" spans="1:12">
      <c r="A9" s="8" t="s">
        <v>76</v>
      </c>
      <c r="B9" s="12"/>
      <c r="C9" s="8" t="s">
        <v>77</v>
      </c>
      <c r="D9" s="35">
        <f ca="1" t="shared" si="0"/>
        <v>32519</v>
      </c>
      <c r="E9" s="21">
        <v>39237</v>
      </c>
      <c r="F9" s="21">
        <f ca="1" t="shared" si="1"/>
        <v>62583</v>
      </c>
      <c r="G9" s="21">
        <v>77648</v>
      </c>
      <c r="H9" s="21">
        <v>74721</v>
      </c>
      <c r="I9" s="21">
        <f ca="1" t="shared" si="2"/>
        <v>49169</v>
      </c>
      <c r="J9" s="21">
        <v>335877</v>
      </c>
      <c r="K9" s="37">
        <f t="shared" ref="K9:K38" si="3">J9/$J$6</f>
        <v>0.156272449127718</v>
      </c>
      <c r="L9" s="39"/>
    </row>
    <row r="10" ht="18" customHeight="1" spans="1:12">
      <c r="A10" s="8" t="s">
        <v>78</v>
      </c>
      <c r="B10" s="12"/>
      <c r="C10" s="8" t="s">
        <v>79</v>
      </c>
      <c r="D10" s="35">
        <f ca="1" t="shared" si="0"/>
        <v>406</v>
      </c>
      <c r="E10" s="21">
        <v>3298</v>
      </c>
      <c r="F10" s="21">
        <f ca="1" t="shared" si="1"/>
        <v>11954</v>
      </c>
      <c r="G10" s="21">
        <v>12257</v>
      </c>
      <c r="H10" s="21">
        <v>11618</v>
      </c>
      <c r="I10" s="21">
        <f ca="1" t="shared" si="2"/>
        <v>1891</v>
      </c>
      <c r="J10" s="21">
        <v>41424</v>
      </c>
      <c r="K10" s="37">
        <f t="shared" si="3"/>
        <v>0.0192732158875617</v>
      </c>
      <c r="L10" s="39"/>
    </row>
    <row r="11" ht="18" customHeight="1" spans="1:17">
      <c r="A11" s="8" t="s">
        <v>80</v>
      </c>
      <c r="B11" s="12"/>
      <c r="C11" s="8" t="s">
        <v>81</v>
      </c>
      <c r="D11" s="35">
        <f ca="1" t="shared" si="0"/>
        <v>2940</v>
      </c>
      <c r="E11" s="21">
        <v>11387</v>
      </c>
      <c r="F11" s="21">
        <f ca="1" t="shared" si="1"/>
        <v>30463</v>
      </c>
      <c r="G11" s="21">
        <v>25417</v>
      </c>
      <c r="H11" s="21">
        <v>23242</v>
      </c>
      <c r="I11" s="21">
        <f ca="1" t="shared" si="2"/>
        <v>11818</v>
      </c>
      <c r="J11" s="21">
        <v>105267</v>
      </c>
      <c r="K11" s="37">
        <f t="shared" si="3"/>
        <v>0.0489772503098677</v>
      </c>
      <c r="L11" s="39"/>
      <c r="Q11" s="28" t="s">
        <v>82</v>
      </c>
    </row>
    <row r="12" ht="18" customHeight="1" spans="1:12">
      <c r="A12" s="8" t="s">
        <v>83</v>
      </c>
      <c r="B12" s="12"/>
      <c r="C12" s="8" t="s">
        <v>84</v>
      </c>
      <c r="D12" s="35">
        <f ca="1" t="shared" si="0"/>
        <v>677</v>
      </c>
      <c r="E12" s="21">
        <v>1383</v>
      </c>
      <c r="F12" s="21">
        <f ca="1" t="shared" si="1"/>
        <v>3043</v>
      </c>
      <c r="G12" s="21">
        <v>1273</v>
      </c>
      <c r="H12" s="21">
        <v>1180</v>
      </c>
      <c r="I12" s="21">
        <f ca="1" t="shared" si="2"/>
        <v>1514</v>
      </c>
      <c r="J12" s="21">
        <v>9070</v>
      </c>
      <c r="K12" s="37">
        <f t="shared" si="3"/>
        <v>0.0042199707440176</v>
      </c>
      <c r="L12" s="39"/>
    </row>
    <row r="13" ht="18" customHeight="1" spans="1:12">
      <c r="A13" s="8" t="s">
        <v>85</v>
      </c>
      <c r="B13" s="12"/>
      <c r="C13" s="8" t="s">
        <v>86</v>
      </c>
      <c r="D13" s="35">
        <f ca="1" t="shared" si="0"/>
        <v>293</v>
      </c>
      <c r="E13" s="21">
        <v>1675</v>
      </c>
      <c r="F13" s="21">
        <f ca="1" t="shared" si="1"/>
        <v>2136</v>
      </c>
      <c r="G13" s="21">
        <v>1546</v>
      </c>
      <c r="H13" s="21">
        <v>1186</v>
      </c>
      <c r="I13" s="21">
        <f ca="1" t="shared" si="2"/>
        <v>703</v>
      </c>
      <c r="J13" s="21">
        <v>7539</v>
      </c>
      <c r="K13" s="37">
        <f t="shared" si="3"/>
        <v>0.00350764712669776</v>
      </c>
      <c r="L13" s="39"/>
    </row>
    <row r="14" ht="18" customHeight="1" spans="1:12">
      <c r="A14" s="8" t="s">
        <v>87</v>
      </c>
      <c r="B14" s="12"/>
      <c r="C14" s="8" t="s">
        <v>88</v>
      </c>
      <c r="D14" s="35">
        <f ca="1" t="shared" si="0"/>
        <v>888</v>
      </c>
      <c r="E14" s="21">
        <v>3522</v>
      </c>
      <c r="F14" s="21">
        <f ca="1" t="shared" si="1"/>
        <v>3239</v>
      </c>
      <c r="G14" s="21">
        <v>3545</v>
      </c>
      <c r="H14" s="21">
        <v>2981</v>
      </c>
      <c r="I14" s="21">
        <f ca="1" t="shared" si="2"/>
        <v>2026</v>
      </c>
      <c r="J14" s="21">
        <v>16201</v>
      </c>
      <c r="K14" s="37">
        <f t="shared" si="3"/>
        <v>0.00753778897726892</v>
      </c>
      <c r="L14" s="39"/>
    </row>
    <row r="15" ht="18" customHeight="1" spans="1:12">
      <c r="A15" s="8" t="s">
        <v>89</v>
      </c>
      <c r="B15" s="12"/>
      <c r="C15" s="8" t="s">
        <v>90</v>
      </c>
      <c r="D15" s="35">
        <f ca="1" t="shared" si="0"/>
        <v>1733</v>
      </c>
      <c r="E15" s="21">
        <v>4878</v>
      </c>
      <c r="F15" s="21">
        <f ca="1" t="shared" si="1"/>
        <v>8974</v>
      </c>
      <c r="G15" s="21">
        <v>9939</v>
      </c>
      <c r="H15" s="21">
        <v>8223</v>
      </c>
      <c r="I15" s="21">
        <f ca="1" t="shared" si="2"/>
        <v>8590</v>
      </c>
      <c r="J15" s="21">
        <v>42337</v>
      </c>
      <c r="K15" s="37">
        <f t="shared" si="3"/>
        <v>0.0196980045633377</v>
      </c>
      <c r="L15" s="39"/>
    </row>
    <row r="16" ht="18" customHeight="1" spans="1:12">
      <c r="A16" s="8" t="s">
        <v>91</v>
      </c>
      <c r="B16" s="12"/>
      <c r="C16" s="8" t="s">
        <v>92</v>
      </c>
      <c r="D16" s="35">
        <f ca="1" t="shared" si="0"/>
        <v>82</v>
      </c>
      <c r="E16" s="21">
        <v>111</v>
      </c>
      <c r="F16" s="21">
        <f ca="1" t="shared" si="1"/>
        <v>534</v>
      </c>
      <c r="G16" s="21">
        <v>235</v>
      </c>
      <c r="H16" s="21">
        <v>485</v>
      </c>
      <c r="I16" s="21">
        <f ca="1" t="shared" si="2"/>
        <v>985</v>
      </c>
      <c r="J16" s="21">
        <v>2432</v>
      </c>
      <c r="K16" s="37">
        <f t="shared" si="3"/>
        <v>0.00113152909034739</v>
      </c>
      <c r="L16" s="39"/>
    </row>
    <row r="17" ht="18" customHeight="1" spans="1:12">
      <c r="A17" s="8" t="s">
        <v>93</v>
      </c>
      <c r="B17" s="12"/>
      <c r="C17" s="8" t="s">
        <v>94</v>
      </c>
      <c r="D17" s="35">
        <f ca="1" t="shared" si="0"/>
        <v>3424</v>
      </c>
      <c r="E17" s="21">
        <v>3660</v>
      </c>
      <c r="F17" s="21">
        <f ca="1" t="shared" si="1"/>
        <v>5384</v>
      </c>
      <c r="G17" s="21">
        <v>4367</v>
      </c>
      <c r="H17" s="21">
        <v>5297</v>
      </c>
      <c r="I17" s="21">
        <f ca="1" t="shared" si="2"/>
        <v>6293</v>
      </c>
      <c r="J17" s="21">
        <v>28425</v>
      </c>
      <c r="K17" s="37">
        <f t="shared" si="3"/>
        <v>0.0132252115103308</v>
      </c>
      <c r="L17" s="39"/>
    </row>
    <row r="18" ht="18" customHeight="1" spans="1:12">
      <c r="A18" s="8" t="s">
        <v>95</v>
      </c>
      <c r="B18" s="12"/>
      <c r="C18" s="8" t="s">
        <v>96</v>
      </c>
      <c r="D18" s="35">
        <f ca="1" t="shared" si="0"/>
        <v>153</v>
      </c>
      <c r="E18" s="21">
        <v>102</v>
      </c>
      <c r="F18" s="21">
        <f ca="1" t="shared" si="1"/>
        <v>75</v>
      </c>
      <c r="G18" s="21">
        <v>310</v>
      </c>
      <c r="H18" s="21">
        <v>0</v>
      </c>
      <c r="I18" s="21">
        <f ca="1" t="shared" si="2"/>
        <v>77</v>
      </c>
      <c r="J18" s="21">
        <v>717</v>
      </c>
      <c r="K18" s="37">
        <f t="shared" si="3"/>
        <v>0.00033359636421837</v>
      </c>
      <c r="L18" s="39"/>
    </row>
    <row r="19" ht="18" customHeight="1" spans="1:12">
      <c r="A19" s="8" t="s">
        <v>97</v>
      </c>
      <c r="B19" s="12"/>
      <c r="C19" s="8" t="s">
        <v>98</v>
      </c>
      <c r="D19" s="35">
        <f ca="1" t="shared" si="0"/>
        <v>81</v>
      </c>
      <c r="E19" s="21">
        <v>40</v>
      </c>
      <c r="F19" s="21">
        <f ca="1" t="shared" si="1"/>
        <v>533</v>
      </c>
      <c r="G19" s="21">
        <v>652</v>
      </c>
      <c r="H19" s="21">
        <v>373</v>
      </c>
      <c r="I19" s="21">
        <f ca="1" t="shared" si="2"/>
        <v>100</v>
      </c>
      <c r="J19" s="21">
        <v>1779</v>
      </c>
      <c r="K19" s="37">
        <f t="shared" si="3"/>
        <v>0.000827709807453948</v>
      </c>
      <c r="L19" s="39"/>
    </row>
    <row r="20" ht="18" customHeight="1" spans="1:12">
      <c r="A20" s="8" t="s">
        <v>99</v>
      </c>
      <c r="B20" s="12"/>
      <c r="C20" s="8" t="s">
        <v>100</v>
      </c>
      <c r="D20" s="35">
        <f ca="1" t="shared" si="0"/>
        <v>53</v>
      </c>
      <c r="E20" s="21">
        <v>129</v>
      </c>
      <c r="F20" s="21">
        <f ca="1" t="shared" si="1"/>
        <v>492</v>
      </c>
      <c r="G20" s="21">
        <v>619</v>
      </c>
      <c r="H20" s="21">
        <v>866</v>
      </c>
      <c r="I20" s="21">
        <f ca="1" t="shared" si="2"/>
        <v>838</v>
      </c>
      <c r="J20" s="21">
        <v>2997</v>
      </c>
      <c r="K20" s="37">
        <f t="shared" si="3"/>
        <v>0.00139440488641905</v>
      </c>
      <c r="L20" s="39"/>
    </row>
    <row r="21" ht="18" customHeight="1" spans="1:12">
      <c r="A21" s="8" t="s">
        <v>101</v>
      </c>
      <c r="B21" s="12"/>
      <c r="C21" s="8" t="s">
        <v>102</v>
      </c>
      <c r="D21" s="35">
        <f ca="1" t="shared" si="0"/>
        <v>337</v>
      </c>
      <c r="E21" s="21">
        <v>2765</v>
      </c>
      <c r="F21" s="21">
        <f ca="1" t="shared" si="1"/>
        <v>3999</v>
      </c>
      <c r="G21" s="21">
        <v>3347</v>
      </c>
      <c r="H21" s="21">
        <v>3465</v>
      </c>
      <c r="I21" s="21">
        <f ca="1" t="shared" si="2"/>
        <v>4540</v>
      </c>
      <c r="J21" s="21">
        <v>18453</v>
      </c>
      <c r="K21" s="37">
        <f t="shared" si="3"/>
        <v>0.00858557002638994</v>
      </c>
      <c r="L21" s="39"/>
    </row>
    <row r="22" ht="18" customHeight="1" spans="1:12">
      <c r="A22" s="8" t="s">
        <v>103</v>
      </c>
      <c r="B22" s="12"/>
      <c r="C22" s="8" t="s">
        <v>104</v>
      </c>
      <c r="D22" s="35">
        <f ca="1" t="shared" si="0"/>
        <v>352</v>
      </c>
      <c r="E22" s="21">
        <v>1048</v>
      </c>
      <c r="F22" s="21">
        <f ca="1" t="shared" si="1"/>
        <v>1302</v>
      </c>
      <c r="G22" s="21">
        <v>1757</v>
      </c>
      <c r="H22" s="21">
        <v>4684</v>
      </c>
      <c r="I22" s="21">
        <f ca="1" t="shared" si="2"/>
        <v>2625</v>
      </c>
      <c r="J22" s="21">
        <v>11768</v>
      </c>
      <c r="K22" s="37">
        <f t="shared" si="3"/>
        <v>0.00547526082862173</v>
      </c>
      <c r="L22" s="39"/>
    </row>
    <row r="23" ht="18" customHeight="1" spans="1:12">
      <c r="A23" s="8" t="s">
        <v>105</v>
      </c>
      <c r="B23" s="12"/>
      <c r="C23" s="8" t="s">
        <v>106</v>
      </c>
      <c r="D23" s="35">
        <f ca="1" t="shared" si="0"/>
        <v>440</v>
      </c>
      <c r="E23" s="21">
        <v>1089</v>
      </c>
      <c r="F23" s="21">
        <f ca="1" t="shared" si="1"/>
        <v>3282</v>
      </c>
      <c r="G23" s="21">
        <v>3991</v>
      </c>
      <c r="H23" s="21">
        <v>4652</v>
      </c>
      <c r="I23" s="21">
        <f ca="1" t="shared" si="2"/>
        <v>3262</v>
      </c>
      <c r="J23" s="21">
        <v>16716</v>
      </c>
      <c r="K23" s="37">
        <f t="shared" si="3"/>
        <v>0.00777740142855548</v>
      </c>
      <c r="L23" s="39"/>
    </row>
    <row r="24" ht="18" customHeight="1" spans="1:12">
      <c r="A24" s="8" t="s">
        <v>107</v>
      </c>
      <c r="B24" s="12"/>
      <c r="C24" s="8" t="s">
        <v>108</v>
      </c>
      <c r="D24" s="36">
        <f ca="1" t="shared" si="0"/>
        <v>76100</v>
      </c>
      <c r="E24" s="21">
        <v>188902</v>
      </c>
      <c r="F24" s="21">
        <f ca="1" t="shared" si="1"/>
        <v>216893</v>
      </c>
      <c r="G24" s="21">
        <v>232581</v>
      </c>
      <c r="H24" s="21">
        <v>220558</v>
      </c>
      <c r="I24" s="21">
        <f ca="1" t="shared" si="2"/>
        <v>188871</v>
      </c>
      <c r="J24" s="21">
        <v>1123905</v>
      </c>
      <c r="K24" s="37">
        <f t="shared" si="3"/>
        <v>0.522915790414013</v>
      </c>
      <c r="L24" s="39"/>
    </row>
    <row r="25" ht="18" customHeight="1" spans="1:12">
      <c r="A25" s="8" t="s">
        <v>109</v>
      </c>
      <c r="B25" s="12"/>
      <c r="C25" s="8" t="s">
        <v>110</v>
      </c>
      <c r="D25" s="35">
        <f ca="1" t="shared" si="0"/>
        <v>206</v>
      </c>
      <c r="E25" s="21">
        <v>528</v>
      </c>
      <c r="F25" s="21">
        <f ca="1" t="shared" si="1"/>
        <v>1917</v>
      </c>
      <c r="G25" s="21">
        <v>1037</v>
      </c>
      <c r="H25" s="21">
        <v>1539</v>
      </c>
      <c r="I25" s="21">
        <f ca="1" t="shared" si="2"/>
        <v>662</v>
      </c>
      <c r="J25" s="21">
        <v>5889</v>
      </c>
      <c r="K25" s="37">
        <f t="shared" si="3"/>
        <v>0.00273995674878938</v>
      </c>
      <c r="L25" s="39"/>
    </row>
    <row r="26" ht="18" customHeight="1" spans="1:12">
      <c r="A26" s="8" t="s">
        <v>111</v>
      </c>
      <c r="B26" s="12"/>
      <c r="C26" s="8" t="s">
        <v>112</v>
      </c>
      <c r="D26" s="35">
        <f ca="1" t="shared" si="0"/>
        <v>0</v>
      </c>
      <c r="E26" s="21">
        <v>40</v>
      </c>
      <c r="F26" s="21">
        <f ca="1" t="shared" si="1"/>
        <v>210</v>
      </c>
      <c r="G26" s="21">
        <v>362</v>
      </c>
      <c r="H26" s="21">
        <v>235</v>
      </c>
      <c r="I26" s="21">
        <f ca="1" t="shared" si="2"/>
        <v>180</v>
      </c>
      <c r="J26" s="21">
        <v>1027</v>
      </c>
      <c r="K26" s="37">
        <f t="shared" si="3"/>
        <v>0.000477829101886006</v>
      </c>
      <c r="L26" s="39"/>
    </row>
    <row r="27" ht="18" customHeight="1" spans="1:12">
      <c r="A27" s="8" t="s">
        <v>113</v>
      </c>
      <c r="B27" s="12"/>
      <c r="C27" s="8" t="s">
        <v>114</v>
      </c>
      <c r="D27" s="35">
        <f ca="1" t="shared" si="0"/>
        <v>901</v>
      </c>
      <c r="E27" s="21">
        <v>1073</v>
      </c>
      <c r="F27" s="21">
        <f ca="1" t="shared" si="1"/>
        <v>2137</v>
      </c>
      <c r="G27" s="21">
        <v>3206</v>
      </c>
      <c r="H27" s="21">
        <v>4637</v>
      </c>
      <c r="I27" s="21">
        <f ca="1" t="shared" si="2"/>
        <v>1202</v>
      </c>
      <c r="J27" s="21">
        <v>12255</v>
      </c>
      <c r="K27" s="37">
        <f t="shared" si="3"/>
        <v>0.00570184580682863</v>
      </c>
      <c r="L27" s="26"/>
    </row>
    <row r="28" ht="18" customHeight="1" spans="1:12">
      <c r="A28" s="8" t="s">
        <v>115</v>
      </c>
      <c r="B28" s="9" t="s">
        <v>116</v>
      </c>
      <c r="C28" s="10"/>
      <c r="D28" s="35">
        <f ca="1" t="shared" si="0"/>
        <v>4994</v>
      </c>
      <c r="E28" s="21">
        <v>5449</v>
      </c>
      <c r="F28" s="21">
        <f ca="1" t="shared" si="1"/>
        <v>2821</v>
      </c>
      <c r="G28" s="21">
        <v>2856</v>
      </c>
      <c r="H28" s="21">
        <v>2583</v>
      </c>
      <c r="I28" s="21">
        <f ca="1" t="shared" si="2"/>
        <v>1993</v>
      </c>
      <c r="J28" s="34">
        <v>20696</v>
      </c>
      <c r="K28" s="37">
        <f>J28/J39</f>
        <v>0.00945227414518028</v>
      </c>
      <c r="L28" s="8"/>
    </row>
    <row r="29" ht="18" customHeight="1" spans="1:12">
      <c r="A29" s="8" t="s">
        <v>117</v>
      </c>
      <c r="B29" s="9" t="s">
        <v>118</v>
      </c>
      <c r="C29" s="10"/>
      <c r="D29" s="35">
        <f ca="1" t="shared" si="0"/>
        <v>3376</v>
      </c>
      <c r="E29" s="21">
        <v>1664</v>
      </c>
      <c r="F29" s="21">
        <f ca="1" t="shared" si="1"/>
        <v>1210</v>
      </c>
      <c r="G29" s="21">
        <v>771</v>
      </c>
      <c r="H29" s="21">
        <v>975</v>
      </c>
      <c r="I29" s="21">
        <f ca="1" t="shared" si="2"/>
        <v>642</v>
      </c>
      <c r="J29" s="34">
        <v>8638</v>
      </c>
      <c r="K29" s="37">
        <f>J29/J39</f>
        <v>0.00394514611838361</v>
      </c>
      <c r="L29" s="8"/>
    </row>
    <row r="30" ht="18" customHeight="1" spans="1:12">
      <c r="A30" s="8" t="s">
        <v>119</v>
      </c>
      <c r="B30" s="9" t="s">
        <v>120</v>
      </c>
      <c r="C30" s="10"/>
      <c r="D30" s="35">
        <f ca="1" t="shared" si="0"/>
        <v>150</v>
      </c>
      <c r="E30" s="21">
        <v>372</v>
      </c>
      <c r="F30" s="21">
        <f ca="1" t="shared" si="1"/>
        <v>932</v>
      </c>
      <c r="G30" s="21">
        <v>620</v>
      </c>
      <c r="H30" s="21">
        <v>1205</v>
      </c>
      <c r="I30" s="21">
        <f ca="1" t="shared" si="2"/>
        <v>200</v>
      </c>
      <c r="J30" s="34">
        <v>3479</v>
      </c>
      <c r="K30" s="37">
        <f>J30/J39</f>
        <v>0.00158892837993246</v>
      </c>
      <c r="L30" s="8"/>
    </row>
    <row r="31" ht="18" customHeight="1" spans="1:12">
      <c r="A31" s="8" t="s">
        <v>121</v>
      </c>
      <c r="B31" s="9" t="s">
        <v>122</v>
      </c>
      <c r="C31" s="10"/>
      <c r="D31" s="35">
        <f ca="1" t="shared" si="0"/>
        <v>0</v>
      </c>
      <c r="E31" s="21">
        <v>0</v>
      </c>
      <c r="F31" s="21">
        <f ca="1" t="shared" si="1"/>
        <v>0</v>
      </c>
      <c r="G31" s="21">
        <v>0</v>
      </c>
      <c r="H31" s="21">
        <v>0</v>
      </c>
      <c r="I31" s="21">
        <f ca="1" t="shared" si="2"/>
        <v>0</v>
      </c>
      <c r="J31" s="34">
        <v>0</v>
      </c>
      <c r="K31" s="37"/>
      <c r="L31" s="8"/>
    </row>
    <row r="32" ht="18" customHeight="1" spans="1:12">
      <c r="A32" s="8" t="s">
        <v>123</v>
      </c>
      <c r="B32" s="9" t="s">
        <v>124</v>
      </c>
      <c r="C32" s="10"/>
      <c r="D32" s="35">
        <f ca="1" t="shared" si="0"/>
        <v>0</v>
      </c>
      <c r="E32" s="21">
        <v>0</v>
      </c>
      <c r="F32" s="21">
        <f ca="1" t="shared" si="1"/>
        <v>0</v>
      </c>
      <c r="G32" s="21">
        <v>0</v>
      </c>
      <c r="H32" s="21">
        <v>0</v>
      </c>
      <c r="I32" s="21">
        <f ca="1" t="shared" si="2"/>
        <v>0</v>
      </c>
      <c r="J32" s="34">
        <v>0</v>
      </c>
      <c r="K32" s="37"/>
      <c r="L32" s="8"/>
    </row>
    <row r="33" ht="18" customHeight="1" spans="1:12">
      <c r="A33" s="8" t="s">
        <v>125</v>
      </c>
      <c r="B33" s="9" t="s">
        <v>126</v>
      </c>
      <c r="C33" s="10"/>
      <c r="D33" s="35">
        <f ca="1" t="shared" si="0"/>
        <v>0</v>
      </c>
      <c r="E33" s="21">
        <v>0</v>
      </c>
      <c r="F33" s="21">
        <f ca="1" t="shared" si="1"/>
        <v>0</v>
      </c>
      <c r="G33" s="21">
        <v>0</v>
      </c>
      <c r="H33" s="21">
        <v>0</v>
      </c>
      <c r="I33" s="21">
        <f ca="1" t="shared" si="2"/>
        <v>0</v>
      </c>
      <c r="J33" s="34">
        <v>0</v>
      </c>
      <c r="K33" s="37"/>
      <c r="L33" s="8"/>
    </row>
    <row r="34" ht="18" customHeight="1" spans="1:12">
      <c r="A34" s="8" t="s">
        <v>127</v>
      </c>
      <c r="B34" s="9" t="s">
        <v>128</v>
      </c>
      <c r="C34" s="10"/>
      <c r="D34" s="35">
        <f ca="1" t="shared" si="0"/>
        <v>0</v>
      </c>
      <c r="E34" s="21">
        <v>0</v>
      </c>
      <c r="F34" s="21">
        <f ca="1" t="shared" si="1"/>
        <v>0</v>
      </c>
      <c r="G34" s="21">
        <v>0</v>
      </c>
      <c r="H34" s="21">
        <v>0</v>
      </c>
      <c r="I34" s="21">
        <f ca="1" t="shared" si="2"/>
        <v>0</v>
      </c>
      <c r="J34" s="34">
        <v>0</v>
      </c>
      <c r="K34" s="37"/>
      <c r="L34" s="8"/>
    </row>
    <row r="35" ht="18" customHeight="1" spans="1:12">
      <c r="A35" s="8" t="s">
        <v>129</v>
      </c>
      <c r="B35" s="9" t="s">
        <v>130</v>
      </c>
      <c r="C35" s="10"/>
      <c r="D35" s="35">
        <f ca="1" t="shared" si="0"/>
        <v>1161</v>
      </c>
      <c r="E35" s="21">
        <v>1894</v>
      </c>
      <c r="F35" s="21">
        <f ca="1" t="shared" si="1"/>
        <v>883</v>
      </c>
      <c r="G35" s="21">
        <v>1406</v>
      </c>
      <c r="H35" s="21">
        <v>199</v>
      </c>
      <c r="I35" s="21">
        <f ca="1" t="shared" si="2"/>
        <v>73</v>
      </c>
      <c r="J35" s="34">
        <v>5616</v>
      </c>
      <c r="K35" s="37">
        <f>J35/J39</f>
        <v>0.00256493871276249</v>
      </c>
      <c r="L35" s="8"/>
    </row>
    <row r="36" ht="18" customHeight="1" spans="1:12">
      <c r="A36" s="8" t="s">
        <v>131</v>
      </c>
      <c r="B36" s="9" t="s">
        <v>132</v>
      </c>
      <c r="C36" s="10"/>
      <c r="D36" s="35">
        <f ca="1" t="shared" si="0"/>
        <v>45</v>
      </c>
      <c r="E36" s="21">
        <v>457</v>
      </c>
      <c r="F36" s="21">
        <f ca="1" t="shared" si="1"/>
        <v>60</v>
      </c>
      <c r="G36" s="21">
        <v>55</v>
      </c>
      <c r="H36" s="21">
        <v>75</v>
      </c>
      <c r="I36" s="21">
        <f ca="1" t="shared" si="2"/>
        <v>200</v>
      </c>
      <c r="J36" s="34">
        <v>892</v>
      </c>
      <c r="K36" s="37">
        <f>J36/J39</f>
        <v>0.000407394111784925</v>
      </c>
      <c r="L36" s="8"/>
    </row>
    <row r="37" ht="18" customHeight="1" spans="1:12">
      <c r="A37" s="8" t="s">
        <v>133</v>
      </c>
      <c r="B37" s="9" t="s">
        <v>134</v>
      </c>
      <c r="C37" s="10"/>
      <c r="D37" s="35">
        <f ca="1" t="shared" si="0"/>
        <v>0</v>
      </c>
      <c r="E37" s="21">
        <v>0</v>
      </c>
      <c r="F37" s="21">
        <f ca="1" t="shared" si="1"/>
        <v>0</v>
      </c>
      <c r="G37" s="21">
        <v>0</v>
      </c>
      <c r="H37" s="21">
        <v>0</v>
      </c>
      <c r="I37" s="21">
        <f ca="1" t="shared" si="2"/>
        <v>0</v>
      </c>
      <c r="J37" s="34">
        <v>0</v>
      </c>
      <c r="K37" s="37"/>
      <c r="L37" s="8"/>
    </row>
    <row r="38" ht="18" customHeight="1" spans="1:12">
      <c r="A38" s="8" t="s">
        <v>135</v>
      </c>
      <c r="B38" s="9" t="s">
        <v>136</v>
      </c>
      <c r="C38" s="10"/>
      <c r="D38" s="35">
        <f ca="1" t="shared" si="0"/>
        <v>0</v>
      </c>
      <c r="E38" s="21">
        <v>0</v>
      </c>
      <c r="F38" s="21">
        <f ca="1" t="shared" si="1"/>
        <v>0</v>
      </c>
      <c r="G38" s="21">
        <v>0</v>
      </c>
      <c r="H38" s="21">
        <v>0</v>
      </c>
      <c r="I38" s="21">
        <f ca="1" t="shared" si="2"/>
        <v>0</v>
      </c>
      <c r="J38" s="34">
        <v>0</v>
      </c>
      <c r="K38" s="37"/>
      <c r="L38" s="8"/>
    </row>
    <row r="39" ht="18" customHeight="1" spans="1:12">
      <c r="A39" s="7" t="s">
        <v>137</v>
      </c>
      <c r="B39" s="8"/>
      <c r="C39" s="8"/>
      <c r="D39" s="34">
        <v>155321</v>
      </c>
      <c r="E39" s="21">
        <v>311777</v>
      </c>
      <c r="F39" s="21">
        <f ca="1" t="shared" si="1"/>
        <v>438879</v>
      </c>
      <c r="G39" s="21">
        <v>487667</v>
      </c>
      <c r="H39" s="21">
        <v>446163</v>
      </c>
      <c r="I39" s="21">
        <v>349719</v>
      </c>
      <c r="J39" s="34">
        <v>2189526</v>
      </c>
      <c r="K39" s="8" t="s">
        <v>138</v>
      </c>
      <c r="L39" s="8"/>
    </row>
  </sheetData>
  <mergeCells count="22">
    <mergeCell ref="A2:L2"/>
    <mergeCell ref="A3:L3"/>
    <mergeCell ref="D4:J4"/>
    <mergeCell ref="B6:C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A39:C39"/>
    <mergeCell ref="A4:A5"/>
    <mergeCell ref="B4:B5"/>
    <mergeCell ref="C4:C5"/>
    <mergeCell ref="K4:K5"/>
    <mergeCell ref="L4:L5"/>
    <mergeCell ref="L7:L27"/>
  </mergeCells>
  <printOptions horizontalCentered="1"/>
  <pageMargins left="0.747916666666667" right="0.747916666666667" top="0.590277777777778" bottom="0.590277777777778" header="0.511805555555556" footer="0.51180555555555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abSelected="1" workbookViewId="0">
      <selection activeCell="N12" sqref="N12"/>
    </sheetView>
  </sheetViews>
  <sheetFormatPr defaultColWidth="9" defaultRowHeight="13.5"/>
  <cols>
    <col min="1" max="1" width="6" customWidth="1"/>
    <col min="2" max="2" width="11.1083333333333" customWidth="1"/>
    <col min="3" max="3" width="21.25" customWidth="1"/>
    <col min="4" max="10" width="10.6333333333333" customWidth="1"/>
    <col min="11" max="11" width="13.6333333333333" customWidth="1"/>
  </cols>
  <sheetData>
    <row r="1" ht="19" customHeight="1" spans="1:1">
      <c r="A1" t="s">
        <v>139</v>
      </c>
    </row>
    <row r="2" ht="36" customHeight="1" spans="1:11">
      <c r="A2" s="1" t="s">
        <v>140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8" customHeight="1" spans="1:11">
      <c r="A3" s="2" t="s">
        <v>141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20.1" customHeight="1" spans="1:11">
      <c r="A4" s="3" t="s">
        <v>3</v>
      </c>
      <c r="B4" s="3" t="s">
        <v>4</v>
      </c>
      <c r="C4" s="3" t="s">
        <v>5</v>
      </c>
      <c r="D4" s="4" t="s">
        <v>7</v>
      </c>
      <c r="E4" s="5"/>
      <c r="F4" s="5"/>
      <c r="G4" s="5"/>
      <c r="H4" s="5"/>
      <c r="I4" s="5"/>
      <c r="J4" s="24"/>
      <c r="K4" s="25" t="s">
        <v>142</v>
      </c>
    </row>
    <row r="5" ht="20.1" customHeight="1" spans="1:11">
      <c r="A5" s="6"/>
      <c r="B5" s="6"/>
      <c r="C5" s="6"/>
      <c r="D5" s="7" t="s">
        <v>8</v>
      </c>
      <c r="E5" s="7" t="s">
        <v>9</v>
      </c>
      <c r="F5" s="7" t="s">
        <v>10</v>
      </c>
      <c r="G5" s="7" t="s">
        <v>11</v>
      </c>
      <c r="H5" s="7" t="s">
        <v>12</v>
      </c>
      <c r="I5" s="7" t="s">
        <v>13</v>
      </c>
      <c r="J5" s="7" t="s">
        <v>14</v>
      </c>
      <c r="K5" s="26"/>
    </row>
    <row r="6" ht="18" customHeight="1" spans="1:11">
      <c r="A6" s="8" t="s">
        <v>143</v>
      </c>
      <c r="B6" s="9" t="s">
        <v>144</v>
      </c>
      <c r="C6" s="10"/>
      <c r="D6" s="11">
        <v>10</v>
      </c>
      <c r="E6" s="11">
        <v>10</v>
      </c>
      <c r="F6" s="11">
        <v>10</v>
      </c>
      <c r="G6" s="11">
        <v>10</v>
      </c>
      <c r="H6" s="11">
        <v>10</v>
      </c>
      <c r="I6" s="11">
        <v>10</v>
      </c>
      <c r="J6" s="8" t="s">
        <v>138</v>
      </c>
      <c r="K6" s="8" t="s">
        <v>138</v>
      </c>
    </row>
    <row r="7" ht="18" customHeight="1" spans="1:11">
      <c r="A7" s="8" t="s">
        <v>145</v>
      </c>
      <c r="B7" s="12" t="s">
        <v>71</v>
      </c>
      <c r="C7" s="8" t="s">
        <v>146</v>
      </c>
      <c r="D7" s="13">
        <v>2</v>
      </c>
      <c r="E7" s="13">
        <v>2</v>
      </c>
      <c r="F7" s="13">
        <v>2</v>
      </c>
      <c r="G7" s="13">
        <v>2</v>
      </c>
      <c r="H7" s="13">
        <v>2</v>
      </c>
      <c r="I7" s="13">
        <v>2</v>
      </c>
      <c r="J7" s="8" t="s">
        <v>138</v>
      </c>
      <c r="K7" s="8" t="s">
        <v>138</v>
      </c>
    </row>
    <row r="8" ht="18" customHeight="1" spans="1:11">
      <c r="A8" s="8" t="s">
        <v>147</v>
      </c>
      <c r="B8" s="12"/>
      <c r="C8" s="8" t="s">
        <v>148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8" t="s">
        <v>138</v>
      </c>
      <c r="K8" s="8" t="s">
        <v>138</v>
      </c>
    </row>
    <row r="9" ht="18" customHeight="1" spans="1:11">
      <c r="A9" s="8" t="s">
        <v>149</v>
      </c>
      <c r="B9" s="12"/>
      <c r="C9" s="8" t="s">
        <v>150</v>
      </c>
      <c r="D9" s="13">
        <v>2</v>
      </c>
      <c r="E9" s="13">
        <v>2</v>
      </c>
      <c r="F9" s="13">
        <v>2</v>
      </c>
      <c r="G9" s="13">
        <v>2</v>
      </c>
      <c r="H9" s="13">
        <v>2</v>
      </c>
      <c r="I9" s="13">
        <v>2</v>
      </c>
      <c r="J9" s="8" t="s">
        <v>138</v>
      </c>
      <c r="K9" s="8" t="s">
        <v>138</v>
      </c>
    </row>
    <row r="10" ht="18" customHeight="1" spans="1:11">
      <c r="A10" s="8" t="s">
        <v>151</v>
      </c>
      <c r="B10" s="12"/>
      <c r="C10" s="8" t="s">
        <v>152</v>
      </c>
      <c r="D10" s="13">
        <v>3</v>
      </c>
      <c r="E10" s="13">
        <v>3</v>
      </c>
      <c r="F10" s="13">
        <v>3</v>
      </c>
      <c r="G10" s="13">
        <v>3</v>
      </c>
      <c r="H10" s="13">
        <v>3</v>
      </c>
      <c r="I10" s="13">
        <v>3</v>
      </c>
      <c r="J10" s="8" t="s">
        <v>138</v>
      </c>
      <c r="K10" s="8" t="s">
        <v>138</v>
      </c>
    </row>
    <row r="11" ht="18" customHeight="1" spans="1:11">
      <c r="A11" s="8" t="s">
        <v>153</v>
      </c>
      <c r="B11" s="12"/>
      <c r="C11" s="8" t="s">
        <v>154</v>
      </c>
      <c r="D11" s="13">
        <v>3</v>
      </c>
      <c r="E11" s="13">
        <v>3</v>
      </c>
      <c r="F11" s="13">
        <v>3</v>
      </c>
      <c r="G11" s="13">
        <v>3</v>
      </c>
      <c r="H11" s="13">
        <v>3</v>
      </c>
      <c r="I11" s="13">
        <v>3</v>
      </c>
      <c r="J11" s="8" t="s">
        <v>138</v>
      </c>
      <c r="K11" s="8" t="s">
        <v>138</v>
      </c>
    </row>
    <row r="12" ht="18" customHeight="1" spans="1:11">
      <c r="A12" s="8" t="s">
        <v>155</v>
      </c>
      <c r="B12" s="9" t="s">
        <v>156</v>
      </c>
      <c r="C12" s="10"/>
      <c r="D12" s="14">
        <v>74713</v>
      </c>
      <c r="E12" s="11">
        <v>59460</v>
      </c>
      <c r="F12" s="11">
        <v>60874</v>
      </c>
      <c r="G12" s="11">
        <v>71703</v>
      </c>
      <c r="H12" s="11">
        <v>72010</v>
      </c>
      <c r="I12" s="11">
        <v>68970</v>
      </c>
      <c r="J12" s="8">
        <f>SUM(D12:I12)</f>
        <v>407730</v>
      </c>
      <c r="K12" s="27">
        <v>2253</v>
      </c>
    </row>
    <row r="13" ht="18" customHeight="1" spans="1:11">
      <c r="A13" s="8" t="s">
        <v>157</v>
      </c>
      <c r="B13" s="12" t="s">
        <v>71</v>
      </c>
      <c r="C13" s="11" t="s">
        <v>158</v>
      </c>
      <c r="D13" s="15">
        <v>31824</v>
      </c>
      <c r="E13" s="16">
        <v>31824</v>
      </c>
      <c r="F13" s="16">
        <v>25307</v>
      </c>
      <c r="G13" s="15">
        <v>28630</v>
      </c>
      <c r="H13" s="15">
        <v>26003</v>
      </c>
      <c r="I13" s="15">
        <v>24711</v>
      </c>
      <c r="J13" s="8">
        <f>SUM(D13:I13)</f>
        <v>168299</v>
      </c>
      <c r="K13" s="27">
        <v>930</v>
      </c>
    </row>
    <row r="14" ht="18" customHeight="1" spans="1:11">
      <c r="A14" s="8" t="s">
        <v>159</v>
      </c>
      <c r="B14" s="12"/>
      <c r="C14" s="11" t="s">
        <v>160</v>
      </c>
      <c r="D14" s="17">
        <v>11190</v>
      </c>
      <c r="E14" s="16">
        <v>5269</v>
      </c>
      <c r="F14" s="16">
        <v>5889</v>
      </c>
      <c r="G14" s="17">
        <v>7403</v>
      </c>
      <c r="H14" s="17">
        <v>6353</v>
      </c>
      <c r="I14" s="17">
        <v>5539</v>
      </c>
      <c r="J14" s="8">
        <f>SUM(D14:I14)</f>
        <v>41643</v>
      </c>
      <c r="K14" s="27">
        <v>230</v>
      </c>
    </row>
    <row r="15" ht="18" customHeight="1" spans="1:11">
      <c r="A15" s="8" t="s">
        <v>161</v>
      </c>
      <c r="B15" s="12"/>
      <c r="C15" s="11" t="s">
        <v>162</v>
      </c>
      <c r="D15" s="18">
        <v>9842</v>
      </c>
      <c r="E15" s="16">
        <v>3916</v>
      </c>
      <c r="F15" s="16">
        <v>4898</v>
      </c>
      <c r="G15" s="17">
        <v>5367</v>
      </c>
      <c r="H15" s="18">
        <v>5076</v>
      </c>
      <c r="I15" s="18">
        <v>4961</v>
      </c>
      <c r="J15" s="8">
        <f>SUM(D15:I15)</f>
        <v>34060</v>
      </c>
      <c r="K15" s="27">
        <v>188</v>
      </c>
    </row>
    <row r="16" ht="18" customHeight="1" spans="1:11">
      <c r="A16" s="8" t="s">
        <v>163</v>
      </c>
      <c r="B16" s="12"/>
      <c r="C16" s="11" t="s">
        <v>164</v>
      </c>
      <c r="D16" s="17">
        <v>0</v>
      </c>
      <c r="E16" s="17">
        <v>0</v>
      </c>
      <c r="F16" s="17">
        <v>0</v>
      </c>
      <c r="G16" s="19">
        <v>0</v>
      </c>
      <c r="H16" s="17">
        <v>0</v>
      </c>
      <c r="I16" s="19">
        <v>0</v>
      </c>
      <c r="J16" s="8" t="s">
        <v>138</v>
      </c>
      <c r="K16" s="8" t="s">
        <v>138</v>
      </c>
    </row>
    <row r="17" ht="18" customHeight="1" spans="1:11">
      <c r="A17" s="8" t="s">
        <v>165</v>
      </c>
      <c r="B17" s="12"/>
      <c r="C17" s="11" t="s">
        <v>166</v>
      </c>
      <c r="D17" s="15">
        <v>4372</v>
      </c>
      <c r="E17" s="16">
        <v>451</v>
      </c>
      <c r="F17" s="17">
        <v>753</v>
      </c>
      <c r="G17" s="19">
        <v>1134</v>
      </c>
      <c r="H17" s="19">
        <v>1250</v>
      </c>
      <c r="I17" s="19">
        <v>1434</v>
      </c>
      <c r="J17" s="8">
        <f t="shared" ref="J17:J22" si="0">SUM(D17:I17)</f>
        <v>9394</v>
      </c>
      <c r="K17" s="27">
        <v>52</v>
      </c>
    </row>
    <row r="18" ht="18" customHeight="1" spans="1:11">
      <c r="A18" s="8" t="s">
        <v>167</v>
      </c>
      <c r="B18" s="12"/>
      <c r="C18" s="11" t="s">
        <v>168</v>
      </c>
      <c r="D18" s="8">
        <v>0</v>
      </c>
      <c r="E18" s="20">
        <v>256</v>
      </c>
      <c r="F18" s="16">
        <v>1051</v>
      </c>
      <c r="G18" s="17">
        <v>1348</v>
      </c>
      <c r="H18" s="17">
        <v>1527</v>
      </c>
      <c r="I18" s="19">
        <v>2151</v>
      </c>
      <c r="J18" s="8">
        <f t="shared" si="0"/>
        <v>6333</v>
      </c>
      <c r="K18" s="27">
        <v>35</v>
      </c>
    </row>
    <row r="19" ht="18" customHeight="1" spans="1:11">
      <c r="A19" s="8" t="s">
        <v>169</v>
      </c>
      <c r="B19" s="12"/>
      <c r="C19" s="11" t="s">
        <v>170</v>
      </c>
      <c r="D19" s="15">
        <v>13199</v>
      </c>
      <c r="E19" s="16">
        <v>13199</v>
      </c>
      <c r="F19" s="17">
        <v>11914</v>
      </c>
      <c r="G19" s="17">
        <v>12444</v>
      </c>
      <c r="H19" s="15">
        <v>12399</v>
      </c>
      <c r="I19" s="15">
        <v>12470</v>
      </c>
      <c r="J19" s="8">
        <f t="shared" si="0"/>
        <v>75625</v>
      </c>
      <c r="K19" s="27">
        <v>418</v>
      </c>
    </row>
    <row r="20" ht="18" customHeight="1" spans="1:11">
      <c r="A20" s="8" t="s">
        <v>171</v>
      </c>
      <c r="B20" s="12"/>
      <c r="C20" s="11" t="s">
        <v>172</v>
      </c>
      <c r="D20" s="17">
        <v>355</v>
      </c>
      <c r="E20" s="17">
        <v>988</v>
      </c>
      <c r="F20" s="17">
        <v>1080</v>
      </c>
      <c r="G20" s="17">
        <v>2707</v>
      </c>
      <c r="H20" s="17">
        <v>4169</v>
      </c>
      <c r="I20" s="17">
        <v>4538</v>
      </c>
      <c r="J20" s="8">
        <f t="shared" si="0"/>
        <v>13837</v>
      </c>
      <c r="K20" s="27">
        <v>76</v>
      </c>
    </row>
    <row r="21" ht="18" customHeight="1" spans="1:11">
      <c r="A21" s="8" t="s">
        <v>173</v>
      </c>
      <c r="B21" s="12"/>
      <c r="C21" s="11" t="s">
        <v>174</v>
      </c>
      <c r="D21" s="17">
        <v>0</v>
      </c>
      <c r="E21" s="17">
        <v>0</v>
      </c>
      <c r="F21" s="17">
        <v>0</v>
      </c>
      <c r="G21" s="17">
        <v>220</v>
      </c>
      <c r="H21" s="17">
        <v>3476</v>
      </c>
      <c r="I21" s="17">
        <v>3481</v>
      </c>
      <c r="J21" s="8">
        <f t="shared" si="0"/>
        <v>7177</v>
      </c>
      <c r="K21" s="27">
        <v>40</v>
      </c>
    </row>
    <row r="22" ht="18" customHeight="1" spans="1:11">
      <c r="A22" s="8" t="s">
        <v>175</v>
      </c>
      <c r="B22" s="12"/>
      <c r="C22" s="11" t="s">
        <v>176</v>
      </c>
      <c r="D22" s="17">
        <v>3931</v>
      </c>
      <c r="E22" s="21">
        <v>3557</v>
      </c>
      <c r="F22" s="22">
        <v>9982</v>
      </c>
      <c r="G22" s="21">
        <v>12450</v>
      </c>
      <c r="H22" s="21">
        <v>11757</v>
      </c>
      <c r="I22" s="17">
        <v>9685</v>
      </c>
      <c r="J22" s="8">
        <f t="shared" si="0"/>
        <v>51362</v>
      </c>
      <c r="K22" s="27">
        <v>284</v>
      </c>
    </row>
    <row r="24" spans="2:2">
      <c r="B24" s="23"/>
    </row>
    <row r="25" spans="2:3">
      <c r="B25" s="23"/>
      <c r="C25" s="23"/>
    </row>
  </sheetData>
  <mergeCells count="9">
    <mergeCell ref="A2:K2"/>
    <mergeCell ref="A3:K3"/>
    <mergeCell ref="D4:J4"/>
    <mergeCell ref="B6:C6"/>
    <mergeCell ref="B12:C12"/>
    <mergeCell ref="A4:A5"/>
    <mergeCell ref="B4:B5"/>
    <mergeCell ref="C4:C5"/>
    <mergeCell ref="K4:K5"/>
  </mergeCells>
  <printOptions horizontalCentered="1"/>
  <pageMargins left="0.707638888888889" right="0.747916666666667" top="0.590277777777778" bottom="0.590277777777778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市场运行监测</vt:lpstr>
      <vt:lpstr>客流地区分布</vt:lpstr>
      <vt:lpstr>客运站运行监测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葛祥升</cp:lastModifiedBy>
  <dcterms:created xsi:type="dcterms:W3CDTF">2021-01-23T07:55:00Z</dcterms:created>
  <cp:lastPrinted>2021-08-25T09:44:00Z</cp:lastPrinted>
  <dcterms:modified xsi:type="dcterms:W3CDTF">2023-08-10T08:20:22Z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67B03E59C91346B1BA5158B1B2F1E89A</vt:lpwstr>
  </property>
</Properties>
</file>